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yalaje1\Documents\Manuscripts\Thao\PKA Manuscript\eLife\Resubmission\Resubmission v2\"/>
    </mc:Choice>
  </mc:AlternateContent>
  <bookViews>
    <workbookView xWindow="0" yWindow="0" windowWidth="19200" windowHeight="6760"/>
  </bookViews>
  <sheets>
    <sheet name="Figure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59" i="1" l="1"/>
  <c r="BI59" i="1"/>
  <c r="BH59" i="1"/>
  <c r="BG59" i="1"/>
  <c r="BF59" i="1"/>
  <c r="BE59" i="1"/>
  <c r="BD59" i="1"/>
  <c r="BC59" i="1"/>
  <c r="BB59" i="1"/>
  <c r="BA59" i="1"/>
  <c r="AZ59" i="1"/>
  <c r="BK58" i="1"/>
  <c r="BI58" i="1"/>
  <c r="BH58" i="1"/>
  <c r="BG58" i="1"/>
  <c r="BF58" i="1"/>
  <c r="BE58" i="1"/>
  <c r="BD58" i="1"/>
  <c r="BC58" i="1"/>
  <c r="BB58" i="1"/>
  <c r="BA58" i="1"/>
  <c r="AZ58" i="1"/>
  <c r="AX59" i="1"/>
  <c r="AX58" i="1"/>
  <c r="AN58" i="1"/>
  <c r="AO58" i="1"/>
  <c r="AP58" i="1"/>
  <c r="AQ58" i="1"/>
  <c r="AR58" i="1"/>
  <c r="AS58" i="1"/>
  <c r="AT58" i="1"/>
  <c r="AU58" i="1"/>
  <c r="AV58" i="1"/>
  <c r="AN59" i="1"/>
  <c r="AO59" i="1"/>
  <c r="AP59" i="1"/>
  <c r="AQ59" i="1"/>
  <c r="AR59" i="1"/>
  <c r="AS59" i="1"/>
  <c r="AT59" i="1"/>
  <c r="AU59" i="1"/>
  <c r="AV59" i="1"/>
  <c r="AM59" i="1"/>
  <c r="AM58" i="1"/>
  <c r="BK19" i="1"/>
  <c r="BI19" i="1"/>
  <c r="BH19" i="1"/>
  <c r="BG19" i="1"/>
  <c r="BF19" i="1"/>
  <c r="BE19" i="1"/>
  <c r="BD19" i="1"/>
  <c r="BC19" i="1"/>
  <c r="BB19" i="1"/>
  <c r="BA19" i="1"/>
  <c r="AZ19" i="1"/>
  <c r="BK18" i="1"/>
  <c r="BI18" i="1"/>
  <c r="BH18" i="1"/>
  <c r="BG18" i="1"/>
  <c r="BF18" i="1"/>
  <c r="BE18" i="1"/>
  <c r="BD18" i="1"/>
  <c r="BC18" i="1"/>
  <c r="BB18" i="1"/>
  <c r="BA18" i="1"/>
  <c r="AZ18" i="1"/>
  <c r="AX19" i="1"/>
  <c r="AX18" i="1"/>
  <c r="AN18" i="1"/>
  <c r="AO18" i="1"/>
  <c r="AP18" i="1"/>
  <c r="AQ18" i="1"/>
  <c r="AR18" i="1"/>
  <c r="AS18" i="1"/>
  <c r="AT18" i="1"/>
  <c r="AU18" i="1"/>
  <c r="AV18" i="1"/>
  <c r="AN19" i="1"/>
  <c r="AO19" i="1"/>
  <c r="AP19" i="1"/>
  <c r="AQ19" i="1"/>
  <c r="AR19" i="1"/>
  <c r="AS19" i="1"/>
  <c r="AT19" i="1"/>
  <c r="AU19" i="1"/>
  <c r="AV19" i="1"/>
  <c r="AM19" i="1"/>
  <c r="AM18" i="1"/>
  <c r="BK39" i="1"/>
  <c r="BI39" i="1"/>
  <c r="BH39" i="1"/>
  <c r="BG39" i="1"/>
  <c r="BF39" i="1"/>
  <c r="BE39" i="1"/>
  <c r="BD39" i="1"/>
  <c r="BC39" i="1"/>
  <c r="BB39" i="1"/>
  <c r="BA39" i="1"/>
  <c r="AZ39" i="1"/>
  <c r="BK38" i="1"/>
  <c r="BI38" i="1"/>
  <c r="BH38" i="1"/>
  <c r="BG38" i="1"/>
  <c r="BF38" i="1"/>
  <c r="BE38" i="1"/>
  <c r="BD38" i="1"/>
  <c r="BC38" i="1"/>
  <c r="BB38" i="1"/>
  <c r="BA38" i="1"/>
  <c r="AZ38" i="1"/>
  <c r="BK80" i="1"/>
  <c r="BI80" i="1"/>
  <c r="BH80" i="1"/>
  <c r="BG80" i="1"/>
  <c r="BF80" i="1"/>
  <c r="BE80" i="1"/>
  <c r="BD80" i="1"/>
  <c r="BC80" i="1"/>
  <c r="BB80" i="1"/>
  <c r="BA80" i="1"/>
  <c r="AZ80" i="1"/>
  <c r="BK79" i="1"/>
  <c r="BI79" i="1"/>
  <c r="BH79" i="1"/>
  <c r="BG79" i="1"/>
  <c r="BF79" i="1"/>
  <c r="BE79" i="1"/>
  <c r="BD79" i="1"/>
  <c r="BC79" i="1"/>
  <c r="BB79" i="1"/>
  <c r="BA79" i="1"/>
  <c r="AZ79" i="1"/>
  <c r="AX80" i="1"/>
  <c r="AX79" i="1"/>
  <c r="AN79" i="1"/>
  <c r="AO79" i="1"/>
  <c r="AP79" i="1"/>
  <c r="AQ79" i="1"/>
  <c r="AR79" i="1"/>
  <c r="AS79" i="1"/>
  <c r="AT79" i="1"/>
  <c r="AU79" i="1"/>
  <c r="AV79" i="1"/>
  <c r="AN80" i="1"/>
  <c r="AO80" i="1"/>
  <c r="AP80" i="1"/>
  <c r="AQ80" i="1"/>
  <c r="AR80" i="1"/>
  <c r="AS80" i="1"/>
  <c r="AT80" i="1"/>
  <c r="AU80" i="1"/>
  <c r="AV80" i="1"/>
  <c r="AM80" i="1"/>
  <c r="AM79" i="1"/>
  <c r="AX39" i="1"/>
  <c r="AX38" i="1"/>
  <c r="AN38" i="1"/>
  <c r="AO38" i="1"/>
  <c r="AP38" i="1"/>
  <c r="AQ38" i="1"/>
  <c r="AR38" i="1"/>
  <c r="AS38" i="1"/>
  <c r="AT38" i="1"/>
  <c r="AU38" i="1"/>
  <c r="AV38" i="1"/>
  <c r="AN39" i="1"/>
  <c r="AO39" i="1"/>
  <c r="AP39" i="1"/>
  <c r="AQ39" i="1"/>
  <c r="AR39" i="1"/>
  <c r="AS39" i="1"/>
  <c r="AT39" i="1"/>
  <c r="AU39" i="1"/>
  <c r="AV39" i="1"/>
  <c r="AM39" i="1"/>
  <c r="AM38" i="1"/>
  <c r="B83" i="1"/>
  <c r="AI80" i="1"/>
  <c r="AH80" i="1"/>
  <c r="AI79" i="1"/>
  <c r="AH79" i="1"/>
  <c r="AD80" i="1"/>
  <c r="AC80" i="1"/>
  <c r="AD79" i="1"/>
  <c r="AC79" i="1"/>
  <c r="C79" i="1"/>
  <c r="D79" i="1"/>
  <c r="E79" i="1"/>
  <c r="F79" i="1"/>
  <c r="G79" i="1"/>
  <c r="H79" i="1"/>
  <c r="I79" i="1"/>
  <c r="J79" i="1"/>
  <c r="K79" i="1"/>
  <c r="C80" i="1"/>
  <c r="D80" i="1"/>
  <c r="E80" i="1"/>
  <c r="F80" i="1"/>
  <c r="G80" i="1"/>
  <c r="H80" i="1"/>
  <c r="I80" i="1"/>
  <c r="J80" i="1"/>
  <c r="K80" i="1"/>
  <c r="B80" i="1"/>
  <c r="B79" i="1"/>
  <c r="Y72" i="1" l="1"/>
  <c r="X72" i="1"/>
  <c r="Y71" i="1"/>
  <c r="X71" i="1"/>
  <c r="Y70" i="1"/>
  <c r="X70" i="1"/>
  <c r="Y69" i="1"/>
  <c r="X69" i="1"/>
  <c r="Y68" i="1"/>
  <c r="X68" i="1"/>
  <c r="Y67" i="1"/>
  <c r="X67" i="1"/>
  <c r="Y66" i="1"/>
  <c r="X66" i="1"/>
  <c r="Y65" i="1"/>
  <c r="X65" i="1"/>
  <c r="Y64" i="1"/>
  <c r="X64" i="1"/>
  <c r="Y50" i="1"/>
  <c r="X50" i="1"/>
  <c r="Y49" i="1"/>
  <c r="X49" i="1"/>
  <c r="Y48" i="1"/>
  <c r="X48" i="1"/>
  <c r="Y47" i="1"/>
  <c r="X47" i="1"/>
  <c r="Y46" i="1"/>
  <c r="X46" i="1"/>
  <c r="Y45" i="1"/>
  <c r="X45" i="1"/>
  <c r="Y44" i="1"/>
  <c r="X44" i="1"/>
  <c r="X33" i="1"/>
  <c r="Y33" i="1"/>
  <c r="X34" i="1"/>
  <c r="Y34" i="1"/>
  <c r="X35" i="1"/>
  <c r="Y35" i="1"/>
  <c r="Y32" i="1"/>
  <c r="X32" i="1"/>
  <c r="Y31" i="1"/>
  <c r="X31" i="1"/>
  <c r="Y30" i="1"/>
  <c r="X30" i="1"/>
  <c r="Y29" i="1"/>
  <c r="X29" i="1"/>
  <c r="Y28" i="1"/>
  <c r="X28" i="1"/>
  <c r="Y27" i="1"/>
  <c r="X27" i="1"/>
  <c r="Y26" i="1"/>
  <c r="X26" i="1"/>
  <c r="Y25" i="1"/>
  <c r="X25" i="1"/>
  <c r="Y24" i="1"/>
  <c r="X24" i="1"/>
  <c r="X38" i="1" s="1"/>
  <c r="X5" i="1"/>
  <c r="Y5" i="1"/>
  <c r="X6" i="1"/>
  <c r="Y6" i="1"/>
  <c r="X7" i="1"/>
  <c r="Y7" i="1"/>
  <c r="X8" i="1"/>
  <c r="Y8" i="1"/>
  <c r="X9" i="1"/>
  <c r="Y9" i="1"/>
  <c r="X10" i="1"/>
  <c r="Y10" i="1"/>
  <c r="X11" i="1"/>
  <c r="Y11" i="1"/>
  <c r="X12" i="1"/>
  <c r="Y12" i="1"/>
  <c r="Y4" i="1"/>
  <c r="X4" i="1"/>
  <c r="X18" i="1" l="1"/>
  <c r="X79" i="1"/>
  <c r="X80" i="1"/>
  <c r="Y79" i="1"/>
  <c r="Y80" i="1"/>
  <c r="AK72" i="1"/>
  <c r="AF72" i="1"/>
  <c r="AA72" i="1"/>
  <c r="V72" i="1"/>
  <c r="U72" i="1"/>
  <c r="T72" i="1"/>
  <c r="S72" i="1"/>
  <c r="R72" i="1"/>
  <c r="Q72" i="1"/>
  <c r="P72" i="1"/>
  <c r="O72" i="1"/>
  <c r="N72" i="1"/>
  <c r="M72" i="1"/>
  <c r="AK71" i="1"/>
  <c r="AF71" i="1"/>
  <c r="AA71" i="1"/>
  <c r="V71" i="1"/>
  <c r="U71" i="1"/>
  <c r="T71" i="1"/>
  <c r="S71" i="1"/>
  <c r="R71" i="1"/>
  <c r="Q71" i="1"/>
  <c r="P71" i="1"/>
  <c r="O71" i="1"/>
  <c r="N71" i="1"/>
  <c r="M71" i="1"/>
  <c r="AK70" i="1"/>
  <c r="AF70" i="1"/>
  <c r="AA70" i="1"/>
  <c r="V70" i="1"/>
  <c r="U70" i="1"/>
  <c r="T70" i="1"/>
  <c r="S70" i="1"/>
  <c r="R70" i="1"/>
  <c r="Q70" i="1"/>
  <c r="P70" i="1"/>
  <c r="O70" i="1"/>
  <c r="N70" i="1"/>
  <c r="M70" i="1"/>
  <c r="AK69" i="1"/>
  <c r="AF69" i="1"/>
  <c r="AA69" i="1"/>
  <c r="V69" i="1"/>
  <c r="U69" i="1"/>
  <c r="T69" i="1"/>
  <c r="S69" i="1"/>
  <c r="R69" i="1"/>
  <c r="Q69" i="1"/>
  <c r="P69" i="1"/>
  <c r="O69" i="1"/>
  <c r="N69" i="1"/>
  <c r="M69" i="1"/>
  <c r="AK68" i="1"/>
  <c r="AF68" i="1"/>
  <c r="AA68" i="1"/>
  <c r="V68" i="1"/>
  <c r="U68" i="1"/>
  <c r="T68" i="1"/>
  <c r="S68" i="1"/>
  <c r="R68" i="1"/>
  <c r="Q68" i="1"/>
  <c r="P68" i="1"/>
  <c r="O68" i="1"/>
  <c r="N68" i="1"/>
  <c r="M68" i="1"/>
  <c r="AK67" i="1"/>
  <c r="AF67" i="1"/>
  <c r="AA67" i="1"/>
  <c r="V67" i="1"/>
  <c r="U67" i="1"/>
  <c r="T67" i="1"/>
  <c r="S67" i="1"/>
  <c r="R67" i="1"/>
  <c r="Q67" i="1"/>
  <c r="P67" i="1"/>
  <c r="O67" i="1"/>
  <c r="N67" i="1"/>
  <c r="M67" i="1"/>
  <c r="AK66" i="1"/>
  <c r="AF66" i="1"/>
  <c r="AA66" i="1"/>
  <c r="V66" i="1"/>
  <c r="U66" i="1"/>
  <c r="T66" i="1"/>
  <c r="S66" i="1"/>
  <c r="R66" i="1"/>
  <c r="Q66" i="1"/>
  <c r="P66" i="1"/>
  <c r="O66" i="1"/>
  <c r="N66" i="1"/>
  <c r="M66" i="1"/>
  <c r="AK65" i="1"/>
  <c r="AF65" i="1"/>
  <c r="AA65" i="1"/>
  <c r="V65" i="1"/>
  <c r="U65" i="1"/>
  <c r="T65" i="1"/>
  <c r="S65" i="1"/>
  <c r="R65" i="1"/>
  <c r="Q65" i="1"/>
  <c r="P65" i="1"/>
  <c r="O65" i="1"/>
  <c r="N65" i="1"/>
  <c r="M65" i="1"/>
  <c r="AK64" i="1"/>
  <c r="AF64" i="1"/>
  <c r="AA64" i="1"/>
  <c r="V64" i="1"/>
  <c r="U64" i="1"/>
  <c r="T64" i="1"/>
  <c r="S64" i="1"/>
  <c r="R64" i="1"/>
  <c r="Q64" i="1"/>
  <c r="P64" i="1"/>
  <c r="O64" i="1"/>
  <c r="N64" i="1"/>
  <c r="M64" i="1"/>
  <c r="AI59" i="1"/>
  <c r="AH59" i="1"/>
  <c r="AD59" i="1"/>
  <c r="AC59" i="1"/>
  <c r="Y59" i="1"/>
  <c r="X59" i="1"/>
  <c r="K59" i="1"/>
  <c r="J59" i="1"/>
  <c r="I59" i="1"/>
  <c r="H59" i="1"/>
  <c r="G59" i="1"/>
  <c r="F59" i="1"/>
  <c r="E59" i="1"/>
  <c r="D59" i="1"/>
  <c r="C59" i="1"/>
  <c r="B59" i="1"/>
  <c r="AI58" i="1"/>
  <c r="AH58" i="1"/>
  <c r="AD58" i="1"/>
  <c r="AC58" i="1"/>
  <c r="Y58" i="1"/>
  <c r="X58" i="1"/>
  <c r="K58" i="1"/>
  <c r="J58" i="1"/>
  <c r="I58" i="1"/>
  <c r="H58" i="1"/>
  <c r="G58" i="1"/>
  <c r="F58" i="1"/>
  <c r="E58" i="1"/>
  <c r="D58" i="1"/>
  <c r="C58" i="1"/>
  <c r="B58" i="1"/>
  <c r="AK50" i="1"/>
  <c r="AF50" i="1"/>
  <c r="AA50" i="1"/>
  <c r="V50" i="1"/>
  <c r="U50" i="1"/>
  <c r="T50" i="1"/>
  <c r="S50" i="1"/>
  <c r="R50" i="1"/>
  <c r="Q50" i="1"/>
  <c r="P50" i="1"/>
  <c r="O50" i="1"/>
  <c r="N50" i="1"/>
  <c r="M50" i="1"/>
  <c r="AK49" i="1"/>
  <c r="AF49" i="1"/>
  <c r="AA49" i="1"/>
  <c r="V49" i="1"/>
  <c r="U49" i="1"/>
  <c r="T49" i="1"/>
  <c r="S49" i="1"/>
  <c r="R49" i="1"/>
  <c r="Q49" i="1"/>
  <c r="P49" i="1"/>
  <c r="O49" i="1"/>
  <c r="N49" i="1"/>
  <c r="M49" i="1"/>
  <c r="AK48" i="1"/>
  <c r="AF48" i="1"/>
  <c r="AA48" i="1"/>
  <c r="V48" i="1"/>
  <c r="U48" i="1"/>
  <c r="T48" i="1"/>
  <c r="S48" i="1"/>
  <c r="R48" i="1"/>
  <c r="Q48" i="1"/>
  <c r="P48" i="1"/>
  <c r="O48" i="1"/>
  <c r="N48" i="1"/>
  <c r="M48" i="1"/>
  <c r="AK47" i="1"/>
  <c r="AF47" i="1"/>
  <c r="AA47" i="1"/>
  <c r="V47" i="1"/>
  <c r="U47" i="1"/>
  <c r="T47" i="1"/>
  <c r="S47" i="1"/>
  <c r="R47" i="1"/>
  <c r="Q47" i="1"/>
  <c r="P47" i="1"/>
  <c r="O47" i="1"/>
  <c r="N47" i="1"/>
  <c r="M47" i="1"/>
  <c r="AK46" i="1"/>
  <c r="AF46" i="1"/>
  <c r="AA46" i="1"/>
  <c r="V46" i="1"/>
  <c r="U46" i="1"/>
  <c r="T46" i="1"/>
  <c r="S46" i="1"/>
  <c r="R46" i="1"/>
  <c r="Q46" i="1"/>
  <c r="P46" i="1"/>
  <c r="O46" i="1"/>
  <c r="N46" i="1"/>
  <c r="M46" i="1"/>
  <c r="AK45" i="1"/>
  <c r="AF45" i="1"/>
  <c r="AA45" i="1"/>
  <c r="V45" i="1"/>
  <c r="U45" i="1"/>
  <c r="T45" i="1"/>
  <c r="S45" i="1"/>
  <c r="R45" i="1"/>
  <c r="Q45" i="1"/>
  <c r="P45" i="1"/>
  <c r="O45" i="1"/>
  <c r="N45" i="1"/>
  <c r="M45" i="1"/>
  <c r="AK44" i="1"/>
  <c r="AF44" i="1"/>
  <c r="AA44" i="1"/>
  <c r="V44" i="1"/>
  <c r="U44" i="1"/>
  <c r="T44" i="1"/>
  <c r="S44" i="1"/>
  <c r="R44" i="1"/>
  <c r="Q44" i="1"/>
  <c r="P44" i="1"/>
  <c r="O44" i="1"/>
  <c r="N44" i="1"/>
  <c r="M44" i="1"/>
  <c r="AI39" i="1"/>
  <c r="AH39" i="1"/>
  <c r="AD39" i="1"/>
  <c r="AC39" i="1"/>
  <c r="Y39" i="1"/>
  <c r="X39" i="1"/>
  <c r="K39" i="1"/>
  <c r="J39" i="1"/>
  <c r="I39" i="1"/>
  <c r="H39" i="1"/>
  <c r="G39" i="1"/>
  <c r="F39" i="1"/>
  <c r="E39" i="1"/>
  <c r="D39" i="1"/>
  <c r="C39" i="1"/>
  <c r="B39" i="1"/>
  <c r="AI38" i="1"/>
  <c r="AH38" i="1"/>
  <c r="AD38" i="1"/>
  <c r="AC38" i="1"/>
  <c r="Y38" i="1"/>
  <c r="K38" i="1"/>
  <c r="J38" i="1"/>
  <c r="I38" i="1"/>
  <c r="H38" i="1"/>
  <c r="G38" i="1"/>
  <c r="F38" i="1"/>
  <c r="E38" i="1"/>
  <c r="D38" i="1"/>
  <c r="C38" i="1"/>
  <c r="B38" i="1"/>
  <c r="AK35" i="1"/>
  <c r="AF35" i="1"/>
  <c r="AA35" i="1"/>
  <c r="V35" i="1"/>
  <c r="U35" i="1"/>
  <c r="T35" i="1"/>
  <c r="S35" i="1"/>
  <c r="R35" i="1"/>
  <c r="Q35" i="1"/>
  <c r="P35" i="1"/>
  <c r="O35" i="1"/>
  <c r="N35" i="1"/>
  <c r="M35" i="1"/>
  <c r="AK34" i="1"/>
  <c r="AF34" i="1"/>
  <c r="AA34" i="1"/>
  <c r="V34" i="1"/>
  <c r="U34" i="1"/>
  <c r="T34" i="1"/>
  <c r="S34" i="1"/>
  <c r="R34" i="1"/>
  <c r="Q34" i="1"/>
  <c r="P34" i="1"/>
  <c r="O34" i="1"/>
  <c r="N34" i="1"/>
  <c r="M34" i="1"/>
  <c r="AK33" i="1"/>
  <c r="AF33" i="1"/>
  <c r="AA33" i="1"/>
  <c r="V33" i="1"/>
  <c r="U33" i="1"/>
  <c r="T33" i="1"/>
  <c r="S33" i="1"/>
  <c r="R33" i="1"/>
  <c r="Q33" i="1"/>
  <c r="P33" i="1"/>
  <c r="O33" i="1"/>
  <c r="N33" i="1"/>
  <c r="M33" i="1"/>
  <c r="AK32" i="1"/>
  <c r="AF32" i="1"/>
  <c r="AA32" i="1"/>
  <c r="V32" i="1"/>
  <c r="U32" i="1"/>
  <c r="T32" i="1"/>
  <c r="S32" i="1"/>
  <c r="R32" i="1"/>
  <c r="Q32" i="1"/>
  <c r="P32" i="1"/>
  <c r="O32" i="1"/>
  <c r="N32" i="1"/>
  <c r="M32" i="1"/>
  <c r="AK31" i="1"/>
  <c r="AF31" i="1"/>
  <c r="AA31" i="1"/>
  <c r="V31" i="1"/>
  <c r="U31" i="1"/>
  <c r="T31" i="1"/>
  <c r="S31" i="1"/>
  <c r="R31" i="1"/>
  <c r="Q31" i="1"/>
  <c r="P31" i="1"/>
  <c r="O31" i="1"/>
  <c r="N31" i="1"/>
  <c r="M31" i="1"/>
  <c r="AK30" i="1"/>
  <c r="AF30" i="1"/>
  <c r="AA30" i="1"/>
  <c r="V30" i="1"/>
  <c r="U30" i="1"/>
  <c r="T30" i="1"/>
  <c r="S30" i="1"/>
  <c r="R30" i="1"/>
  <c r="Q30" i="1"/>
  <c r="P30" i="1"/>
  <c r="O30" i="1"/>
  <c r="N30" i="1"/>
  <c r="M30" i="1"/>
  <c r="AK29" i="1"/>
  <c r="AF29" i="1"/>
  <c r="AA29" i="1"/>
  <c r="V29" i="1"/>
  <c r="U29" i="1"/>
  <c r="T29" i="1"/>
  <c r="S29" i="1"/>
  <c r="R29" i="1"/>
  <c r="Q29" i="1"/>
  <c r="P29" i="1"/>
  <c r="O29" i="1"/>
  <c r="N29" i="1"/>
  <c r="M29" i="1"/>
  <c r="AK28" i="1"/>
  <c r="AF28" i="1"/>
  <c r="AA28" i="1"/>
  <c r="V28" i="1"/>
  <c r="U28" i="1"/>
  <c r="T28" i="1"/>
  <c r="S28" i="1"/>
  <c r="R28" i="1"/>
  <c r="Q28" i="1"/>
  <c r="P28" i="1"/>
  <c r="O28" i="1"/>
  <c r="N28" i="1"/>
  <c r="M28" i="1"/>
  <c r="AK27" i="1"/>
  <c r="AF27" i="1"/>
  <c r="AA27" i="1"/>
  <c r="V27" i="1"/>
  <c r="U27" i="1"/>
  <c r="T27" i="1"/>
  <c r="S27" i="1"/>
  <c r="R27" i="1"/>
  <c r="Q27" i="1"/>
  <c r="P27" i="1"/>
  <c r="O27" i="1"/>
  <c r="N27" i="1"/>
  <c r="M27" i="1"/>
  <c r="AK26" i="1"/>
  <c r="AF26" i="1"/>
  <c r="AA26" i="1"/>
  <c r="V26" i="1"/>
  <c r="U26" i="1"/>
  <c r="T26" i="1"/>
  <c r="S26" i="1"/>
  <c r="R26" i="1"/>
  <c r="Q26" i="1"/>
  <c r="P26" i="1"/>
  <c r="O26" i="1"/>
  <c r="N26" i="1"/>
  <c r="M26" i="1"/>
  <c r="AK25" i="1"/>
  <c r="AF25" i="1"/>
  <c r="AA25" i="1"/>
  <c r="V25" i="1"/>
  <c r="U25" i="1"/>
  <c r="T25" i="1"/>
  <c r="S25" i="1"/>
  <c r="R25" i="1"/>
  <c r="Q25" i="1"/>
  <c r="P25" i="1"/>
  <c r="O25" i="1"/>
  <c r="N25" i="1"/>
  <c r="M25" i="1"/>
  <c r="AK24" i="1"/>
  <c r="AF24" i="1"/>
  <c r="AA24" i="1"/>
  <c r="V24" i="1"/>
  <c r="U24" i="1"/>
  <c r="T24" i="1"/>
  <c r="S24" i="1"/>
  <c r="R24" i="1"/>
  <c r="Q24" i="1"/>
  <c r="P24" i="1"/>
  <c r="O24" i="1"/>
  <c r="N24" i="1"/>
  <c r="M24" i="1"/>
  <c r="AI19" i="1"/>
  <c r="AH19" i="1"/>
  <c r="AD19" i="1"/>
  <c r="AC19" i="1"/>
  <c r="Y19" i="1"/>
  <c r="X19" i="1"/>
  <c r="K19" i="1"/>
  <c r="J19" i="1"/>
  <c r="I19" i="1"/>
  <c r="H19" i="1"/>
  <c r="G19" i="1"/>
  <c r="F19" i="1"/>
  <c r="E19" i="1"/>
  <c r="D19" i="1"/>
  <c r="C19" i="1"/>
  <c r="B19" i="1"/>
  <c r="AI18" i="1"/>
  <c r="AH18" i="1"/>
  <c r="AD18" i="1"/>
  <c r="AC18" i="1"/>
  <c r="Y18" i="1"/>
  <c r="K18" i="1"/>
  <c r="J18" i="1"/>
  <c r="I18" i="1"/>
  <c r="H18" i="1"/>
  <c r="G18" i="1"/>
  <c r="F18" i="1"/>
  <c r="E18" i="1"/>
  <c r="D18" i="1"/>
  <c r="C18" i="1"/>
  <c r="B18" i="1"/>
  <c r="AK12" i="1"/>
  <c r="AF12" i="1"/>
  <c r="AA12" i="1"/>
  <c r="V12" i="1"/>
  <c r="U12" i="1"/>
  <c r="T12" i="1"/>
  <c r="S12" i="1"/>
  <c r="R12" i="1"/>
  <c r="Q12" i="1"/>
  <c r="P12" i="1"/>
  <c r="O12" i="1"/>
  <c r="N12" i="1"/>
  <c r="M12" i="1"/>
  <c r="AK11" i="1"/>
  <c r="AF11" i="1"/>
  <c r="AA11" i="1"/>
  <c r="V11" i="1"/>
  <c r="U11" i="1"/>
  <c r="T11" i="1"/>
  <c r="S11" i="1"/>
  <c r="R11" i="1"/>
  <c r="Q11" i="1"/>
  <c r="P11" i="1"/>
  <c r="O11" i="1"/>
  <c r="N11" i="1"/>
  <c r="M11" i="1"/>
  <c r="AK10" i="1"/>
  <c r="AF10" i="1"/>
  <c r="AA10" i="1"/>
  <c r="V10" i="1"/>
  <c r="U10" i="1"/>
  <c r="T10" i="1"/>
  <c r="S10" i="1"/>
  <c r="R10" i="1"/>
  <c r="Q10" i="1"/>
  <c r="P10" i="1"/>
  <c r="O10" i="1"/>
  <c r="N10" i="1"/>
  <c r="M10" i="1"/>
  <c r="AK9" i="1"/>
  <c r="AF9" i="1"/>
  <c r="AA9" i="1"/>
  <c r="V9" i="1"/>
  <c r="U9" i="1"/>
  <c r="T9" i="1"/>
  <c r="S9" i="1"/>
  <c r="R9" i="1"/>
  <c r="Q9" i="1"/>
  <c r="P9" i="1"/>
  <c r="O9" i="1"/>
  <c r="N9" i="1"/>
  <c r="M9" i="1"/>
  <c r="AK8" i="1"/>
  <c r="AF8" i="1"/>
  <c r="AA8" i="1"/>
  <c r="V8" i="1"/>
  <c r="U8" i="1"/>
  <c r="T8" i="1"/>
  <c r="S8" i="1"/>
  <c r="R8" i="1"/>
  <c r="Q8" i="1"/>
  <c r="P8" i="1"/>
  <c r="O8" i="1"/>
  <c r="N8" i="1"/>
  <c r="M8" i="1"/>
  <c r="AK7" i="1"/>
  <c r="AF7" i="1"/>
  <c r="AA7" i="1"/>
  <c r="V7" i="1"/>
  <c r="U7" i="1"/>
  <c r="T7" i="1"/>
  <c r="S7" i="1"/>
  <c r="R7" i="1"/>
  <c r="Q7" i="1"/>
  <c r="P7" i="1"/>
  <c r="O7" i="1"/>
  <c r="N7" i="1"/>
  <c r="M7" i="1"/>
  <c r="AK6" i="1"/>
  <c r="AF6" i="1"/>
  <c r="AA6" i="1"/>
  <c r="V6" i="1"/>
  <c r="U6" i="1"/>
  <c r="T6" i="1"/>
  <c r="S6" i="1"/>
  <c r="R6" i="1"/>
  <c r="Q6" i="1"/>
  <c r="P6" i="1"/>
  <c r="O6" i="1"/>
  <c r="N6" i="1"/>
  <c r="M6" i="1"/>
  <c r="AK5" i="1"/>
  <c r="AF5" i="1"/>
  <c r="AA5" i="1"/>
  <c r="V5" i="1"/>
  <c r="U5" i="1"/>
  <c r="T5" i="1"/>
  <c r="S5" i="1"/>
  <c r="R5" i="1"/>
  <c r="Q5" i="1"/>
  <c r="P5" i="1"/>
  <c r="O5" i="1"/>
  <c r="N5" i="1"/>
  <c r="M5" i="1"/>
  <c r="AK4" i="1"/>
  <c r="AF4" i="1"/>
  <c r="AA4" i="1"/>
  <c r="V4" i="1"/>
  <c r="U4" i="1"/>
  <c r="T4" i="1"/>
  <c r="S4" i="1"/>
  <c r="R4" i="1"/>
  <c r="Q4" i="1"/>
  <c r="P4" i="1"/>
  <c r="O4" i="1"/>
  <c r="N4" i="1"/>
  <c r="M4" i="1"/>
  <c r="N79" i="1" l="1"/>
  <c r="N80" i="1"/>
  <c r="V79" i="1"/>
  <c r="V80" i="1"/>
  <c r="U79" i="1"/>
  <c r="U80" i="1"/>
  <c r="O80" i="1"/>
  <c r="O79" i="1"/>
  <c r="AA80" i="1"/>
  <c r="AA79" i="1"/>
  <c r="P80" i="1"/>
  <c r="P79" i="1"/>
  <c r="AF80" i="1"/>
  <c r="AF79" i="1"/>
  <c r="Q79" i="1"/>
  <c r="Q80" i="1"/>
  <c r="AK80" i="1"/>
  <c r="AK79" i="1"/>
  <c r="R80" i="1"/>
  <c r="R79" i="1"/>
  <c r="S80" i="1"/>
  <c r="S79" i="1"/>
  <c r="M79" i="1"/>
  <c r="M80" i="1"/>
  <c r="T80" i="1"/>
  <c r="T79" i="1"/>
  <c r="Q59" i="1"/>
  <c r="P19" i="1"/>
  <c r="Q38" i="1"/>
  <c r="P39" i="1"/>
  <c r="AF38" i="1"/>
  <c r="Q19" i="1"/>
  <c r="R59" i="1"/>
  <c r="R18" i="1"/>
  <c r="R39" i="1"/>
  <c r="S58" i="1"/>
  <c r="S39" i="1"/>
  <c r="AA59" i="1"/>
  <c r="T39" i="1"/>
  <c r="AA38" i="1"/>
  <c r="M59" i="1"/>
  <c r="U59" i="1"/>
  <c r="AF58" i="1"/>
  <c r="S19" i="1"/>
  <c r="T19" i="1"/>
  <c r="AA19" i="1"/>
  <c r="AF19" i="1"/>
  <c r="AF39" i="1"/>
  <c r="AK59" i="1"/>
  <c r="AK19" i="1"/>
  <c r="N19" i="1"/>
  <c r="N38" i="1"/>
  <c r="V38" i="1"/>
  <c r="AK39" i="1"/>
  <c r="AF59" i="1"/>
  <c r="N59" i="1"/>
  <c r="V59" i="1"/>
  <c r="O59" i="1"/>
  <c r="P58" i="1"/>
  <c r="Q58" i="1"/>
  <c r="S59" i="1"/>
  <c r="T59" i="1"/>
  <c r="M39" i="1"/>
  <c r="U39" i="1"/>
  <c r="O38" i="1"/>
  <c r="O39" i="1"/>
  <c r="Q39" i="1"/>
  <c r="S18" i="1"/>
  <c r="U19" i="1"/>
  <c r="M19" i="1"/>
  <c r="V19" i="1"/>
  <c r="M18" i="1"/>
  <c r="O19" i="1"/>
  <c r="U18" i="1"/>
  <c r="T18" i="1"/>
  <c r="AK18" i="1"/>
  <c r="R19" i="1"/>
  <c r="P38" i="1"/>
  <c r="N39" i="1"/>
  <c r="V39" i="1"/>
  <c r="AA39" i="1"/>
  <c r="R58" i="1"/>
  <c r="P59" i="1"/>
  <c r="N18" i="1"/>
  <c r="V18" i="1"/>
  <c r="AA18" i="1"/>
  <c r="R38" i="1"/>
  <c r="T58" i="1"/>
  <c r="AK58" i="1"/>
  <c r="O18" i="1"/>
  <c r="S38" i="1"/>
  <c r="M58" i="1"/>
  <c r="U58" i="1"/>
  <c r="P18" i="1"/>
  <c r="T38" i="1"/>
  <c r="AK38" i="1"/>
  <c r="N58" i="1"/>
  <c r="V58" i="1"/>
  <c r="AA58" i="1"/>
  <c r="Q18" i="1"/>
  <c r="AF18" i="1"/>
  <c r="M38" i="1"/>
  <c r="U38" i="1"/>
  <c r="O58" i="1"/>
</calcChain>
</file>

<file path=xl/sharedStrings.xml><?xml version="1.0" encoding="utf-8"?>
<sst xmlns="http://schemas.openxmlformats.org/spreadsheetml/2006/main" count="139" uniqueCount="69">
  <si>
    <t>WT Saline</t>
  </si>
  <si>
    <t>Body Weight (g)</t>
  </si>
  <si>
    <t>Change in Body Weight (g)</t>
  </si>
  <si>
    <t>Total Mass (g)</t>
  </si>
  <si>
    <t>Change in Total Mass (g)</t>
  </si>
  <si>
    <t>Fat Mass (g)</t>
  </si>
  <si>
    <t>Change in Fat Mass (g)</t>
  </si>
  <si>
    <t>Lean Mass (g)</t>
  </si>
  <si>
    <t>Change in Lean Mass (g)</t>
  </si>
  <si>
    <t>Day</t>
  </si>
  <si>
    <t>Day 0</t>
  </si>
  <si>
    <t>MEAN</t>
  </si>
  <si>
    <t>SEM</t>
  </si>
  <si>
    <t>WT Liraglutide</t>
  </si>
  <si>
    <t>Body Weight Change (g)</t>
  </si>
  <si>
    <t>Total Mass Change (g)</t>
  </si>
  <si>
    <t>S791A Raptor Saline</t>
  </si>
  <si>
    <t>S791A Raptor Liraglutide</t>
  </si>
  <si>
    <t>Day 9</t>
  </si>
  <si>
    <t>89-10</t>
  </si>
  <si>
    <t>89-7</t>
  </si>
  <si>
    <t>89-8</t>
  </si>
  <si>
    <t>89-9</t>
  </si>
  <si>
    <t>80-2</t>
  </si>
  <si>
    <t>81-1</t>
  </si>
  <si>
    <t>80-3</t>
  </si>
  <si>
    <t>81-3</t>
  </si>
  <si>
    <t>79-2</t>
  </si>
  <si>
    <t>78-2</t>
  </si>
  <si>
    <t>78-3</t>
  </si>
  <si>
    <t>77-1</t>
  </si>
  <si>
    <t>77-2</t>
  </si>
  <si>
    <t>77-3</t>
  </si>
  <si>
    <t>78-1</t>
  </si>
  <si>
    <t>87-1</t>
  </si>
  <si>
    <t>87-4</t>
  </si>
  <si>
    <t>87-5</t>
  </si>
  <si>
    <t>87-2</t>
  </si>
  <si>
    <t>87-3</t>
  </si>
  <si>
    <t>87-6</t>
  </si>
  <si>
    <t>87-7</t>
  </si>
  <si>
    <t>84-3</t>
  </si>
  <si>
    <t>86-2</t>
  </si>
  <si>
    <t>86-5</t>
  </si>
  <si>
    <t>88-2</t>
  </si>
  <si>
    <t>88-4</t>
  </si>
  <si>
    <t>84-1</t>
  </si>
  <si>
    <t>84-2</t>
  </si>
  <si>
    <t>86-1</t>
  </si>
  <si>
    <t>86-3</t>
  </si>
  <si>
    <t>88-1</t>
  </si>
  <si>
    <t>81-2</t>
  </si>
  <si>
    <t>81-4</t>
  </si>
  <si>
    <t>79-3</t>
  </si>
  <si>
    <t>79-4</t>
  </si>
  <si>
    <t>Average baseline weight</t>
  </si>
  <si>
    <t>Liraglutide groups:</t>
  </si>
  <si>
    <t>FIGURE 4A</t>
  </si>
  <si>
    <t>FIGURE 4B</t>
  </si>
  <si>
    <t>FIGURE 4C</t>
  </si>
  <si>
    <t>FIGURE 4D</t>
  </si>
  <si>
    <t>FIGURE 4E</t>
  </si>
  <si>
    <t>FIGURE 4F</t>
  </si>
  <si>
    <t>FIGURE 4G</t>
  </si>
  <si>
    <t>FIGURE 4H</t>
  </si>
  <si>
    <t>FIGURE 4I</t>
  </si>
  <si>
    <t>FIGURE 4J</t>
  </si>
  <si>
    <t>FIGURE 4K</t>
  </si>
  <si>
    <t>FIGURE 4L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</si>
</sst>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"/>
    <numFmt numFmtId="166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1" fillId="2" borderId="0" xfId="0" applyFont="1" applyFill="1"/>
    <xf numFmtId="0" fontId="0" fillId="2" borderId="0" xfId="0" applyFont="1" applyFill="1"/>
    <xf numFmtId="0" fontId="0" fillId="0" borderId="0" xfId="0" applyFont="1" applyBorder="1"/>
    <xf numFmtId="0" fontId="1" fillId="0" borderId="0" xfId="0" applyFont="1"/>
    <xf numFmtId="0" fontId="0" fillId="0" borderId="1" xfId="0" applyFont="1" applyBorder="1"/>
    <xf numFmtId="164" fontId="2" fillId="0" borderId="0" xfId="0" applyNumberFormat="1" applyFont="1"/>
    <xf numFmtId="0" fontId="2" fillId="0" borderId="0" xfId="0" applyFont="1"/>
    <xf numFmtId="2" fontId="0" fillId="0" borderId="0" xfId="0" applyNumberFormat="1" applyFont="1"/>
    <xf numFmtId="0" fontId="0" fillId="0" borderId="2" xfId="0" applyFont="1" applyBorder="1"/>
    <xf numFmtId="2" fontId="0" fillId="0" borderId="2" xfId="0" applyNumberFormat="1" applyFont="1" applyBorder="1"/>
    <xf numFmtId="2" fontId="0" fillId="0" borderId="0" xfId="0" applyNumberFormat="1" applyFont="1" applyBorder="1"/>
    <xf numFmtId="0" fontId="3" fillId="0" borderId="0" xfId="0" applyFont="1"/>
    <xf numFmtId="0" fontId="1" fillId="0" borderId="0" xfId="0" applyFont="1" applyFill="1"/>
    <xf numFmtId="0" fontId="0" fillId="0" borderId="0" xfId="0" applyFont="1" applyFill="1"/>
    <xf numFmtId="0" fontId="0" fillId="0" borderId="0" xfId="0" applyFont="1" applyFill="1" applyBorder="1"/>
    <xf numFmtId="0" fontId="2" fillId="0" borderId="0" xfId="0" applyFont="1" applyFill="1" applyBorder="1"/>
    <xf numFmtId="165" fontId="0" fillId="0" borderId="0" xfId="0" applyNumberFormat="1" applyFont="1" applyFill="1" applyBorder="1"/>
    <xf numFmtId="166" fontId="0" fillId="0" borderId="0" xfId="0" applyNumberFormat="1" applyFont="1" applyFill="1" applyBorder="1"/>
    <xf numFmtId="0" fontId="1" fillId="0" borderId="0" xfId="0" applyFont="1" applyFill="1" applyBorder="1"/>
    <xf numFmtId="2" fontId="2" fillId="0" borderId="0" xfId="0" applyNumberFormat="1" applyFont="1" applyFill="1" applyBorder="1"/>
    <xf numFmtId="2" fontId="0" fillId="0" borderId="0" xfId="0" applyNumberFormat="1" applyFont="1" applyFill="1" applyBorder="1"/>
    <xf numFmtId="1" fontId="0" fillId="0" borderId="0" xfId="0" applyNumberFormat="1" applyFont="1" applyFill="1" applyBorder="1"/>
    <xf numFmtId="0" fontId="0" fillId="0" borderId="0" xfId="0" applyFont="1" applyAlignment="1">
      <alignment horizontal="right"/>
    </xf>
    <xf numFmtId="164" fontId="0" fillId="0" borderId="2" xfId="0" applyNumberFormat="1" applyFont="1" applyBorder="1"/>
    <xf numFmtId="164" fontId="0" fillId="0" borderId="0" xfId="0" applyNumberFormat="1" applyFont="1"/>
    <xf numFmtId="164" fontId="0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7"/>
  <sheetViews>
    <sheetView tabSelected="1" workbookViewId="0">
      <pane xSplit="1" topLeftCell="AT1" activePane="topRight" state="frozen"/>
      <selection pane="topRight" activeCell="BK39" sqref="BK39"/>
    </sheetView>
  </sheetViews>
  <sheetFormatPr defaultRowHeight="14.5" x14ac:dyDescent="0.35"/>
  <cols>
    <col min="1" max="1" width="21.54296875" style="1" bestFit="1" customWidth="1"/>
    <col min="2" max="2" width="8.7265625" style="1"/>
    <col min="3" max="10" width="9" style="1" bestFit="1" customWidth="1"/>
    <col min="11" max="11" width="9.36328125" style="1" bestFit="1" customWidth="1"/>
    <col min="12" max="23" width="8.7265625" style="1"/>
    <col min="24" max="24" width="9.6328125" style="1" customWidth="1"/>
    <col min="25" max="26" width="8.7265625" style="1"/>
    <col min="27" max="27" width="21.36328125" style="1" bestFit="1" customWidth="1"/>
    <col min="28" max="28" width="8.7265625" style="1"/>
    <col min="29" max="29" width="9.6328125" style="1" customWidth="1"/>
    <col min="30" max="31" width="8.7265625" style="1"/>
    <col min="32" max="32" width="21.36328125" style="1" bestFit="1" customWidth="1"/>
    <col min="33" max="33" width="8.7265625" style="1"/>
    <col min="34" max="34" width="9.6328125" style="1" customWidth="1"/>
    <col min="35" max="36" width="8.7265625" style="1"/>
    <col min="37" max="37" width="23.81640625" style="1" bestFit="1" customWidth="1"/>
    <col min="38" max="38" width="8.7265625" style="16"/>
    <col min="39" max="49" width="8.7265625" style="1"/>
    <col min="50" max="50" width="21.26953125" style="1" bestFit="1" customWidth="1"/>
    <col min="51" max="51" width="8.7265625" style="1"/>
    <col min="52" max="52" width="10.6328125" style="1" customWidth="1"/>
    <col min="53" max="62" width="8.7265625" style="1"/>
    <col min="63" max="63" width="21.26953125" style="1" bestFit="1" customWidth="1"/>
    <col min="64" max="64" width="8.7265625" style="4"/>
    <col min="65" max="93" width="8.7265625" style="16"/>
    <col min="94" max="16384" width="8.7265625" style="1"/>
  </cols>
  <sheetData>
    <row r="1" spans="1:83" x14ac:dyDescent="0.35">
      <c r="B1" s="2" t="s">
        <v>57</v>
      </c>
      <c r="C1" s="3"/>
      <c r="M1" s="2" t="s">
        <v>58</v>
      </c>
      <c r="N1" s="3"/>
      <c r="X1" s="2" t="s">
        <v>59</v>
      </c>
      <c r="AA1" s="2" t="s">
        <v>60</v>
      </c>
      <c r="AC1" s="2" t="s">
        <v>61</v>
      </c>
      <c r="AF1" s="2" t="s">
        <v>62</v>
      </c>
      <c r="AH1" s="2" t="s">
        <v>63</v>
      </c>
      <c r="AK1" s="2" t="s">
        <v>64</v>
      </c>
      <c r="AL1" s="20"/>
      <c r="AM1" s="2" t="s">
        <v>65</v>
      </c>
      <c r="AX1" s="2" t="s">
        <v>66</v>
      </c>
      <c r="AZ1" s="2" t="s">
        <v>67</v>
      </c>
      <c r="BK1" s="2" t="s">
        <v>68</v>
      </c>
      <c r="BM1" s="1"/>
      <c r="BN1" s="15"/>
      <c r="BO1" s="14"/>
      <c r="BP1" s="15"/>
      <c r="BQ1" s="14"/>
      <c r="BR1" s="1"/>
      <c r="BS1" s="20"/>
      <c r="BV1" s="20"/>
      <c r="BY1" s="20"/>
      <c r="CC1" s="20"/>
    </row>
    <row r="2" spans="1:83" x14ac:dyDescent="0.35">
      <c r="A2" s="5" t="s">
        <v>0</v>
      </c>
      <c r="B2" s="1" t="s">
        <v>1</v>
      </c>
      <c r="M2" s="1" t="s">
        <v>2</v>
      </c>
      <c r="X2" s="1" t="s">
        <v>3</v>
      </c>
      <c r="AA2" s="1" t="s">
        <v>4</v>
      </c>
      <c r="AC2" s="1" t="s">
        <v>5</v>
      </c>
      <c r="AF2" s="1" t="s">
        <v>6</v>
      </c>
      <c r="AH2" s="1" t="s">
        <v>7</v>
      </c>
      <c r="AK2" s="1" t="s">
        <v>8</v>
      </c>
      <c r="AM2" s="13" t="s">
        <v>2</v>
      </c>
      <c r="AN2" s="13"/>
      <c r="AO2" s="13"/>
      <c r="AP2" s="13"/>
      <c r="AQ2" s="13"/>
      <c r="AR2" s="13"/>
      <c r="AS2" s="13"/>
      <c r="AT2" s="13"/>
      <c r="AX2" s="13" t="s">
        <v>4</v>
      </c>
      <c r="AZ2" s="13" t="s">
        <v>2</v>
      </c>
      <c r="BA2" s="13"/>
      <c r="BB2" s="13"/>
      <c r="BC2" s="13"/>
      <c r="BD2" s="13"/>
      <c r="BE2" s="13"/>
      <c r="BF2" s="13"/>
      <c r="BG2" s="13"/>
      <c r="BK2" s="13" t="s">
        <v>4</v>
      </c>
      <c r="BM2" s="13"/>
      <c r="BN2" s="15"/>
      <c r="BO2" s="15"/>
      <c r="BP2" s="15"/>
      <c r="BQ2" s="15"/>
      <c r="BR2" s="1"/>
    </row>
    <row r="3" spans="1:83" x14ac:dyDescent="0.35">
      <c r="A3" s="6" t="s">
        <v>9</v>
      </c>
      <c r="B3" s="6">
        <v>0</v>
      </c>
      <c r="C3" s="6">
        <v>1</v>
      </c>
      <c r="D3" s="6">
        <v>2</v>
      </c>
      <c r="E3" s="6">
        <v>3</v>
      </c>
      <c r="F3" s="6">
        <v>4</v>
      </c>
      <c r="G3" s="6">
        <v>5</v>
      </c>
      <c r="H3" s="6">
        <v>6</v>
      </c>
      <c r="I3" s="6">
        <v>7</v>
      </c>
      <c r="J3" s="6">
        <v>8</v>
      </c>
      <c r="K3" s="6">
        <v>9</v>
      </c>
      <c r="M3" s="6">
        <v>0</v>
      </c>
      <c r="N3" s="6">
        <v>1</v>
      </c>
      <c r="O3" s="6">
        <v>2</v>
      </c>
      <c r="P3" s="6">
        <v>3</v>
      </c>
      <c r="Q3" s="6">
        <v>4</v>
      </c>
      <c r="R3" s="6">
        <v>5</v>
      </c>
      <c r="S3" s="6">
        <v>6</v>
      </c>
      <c r="T3" s="6">
        <v>7</v>
      </c>
      <c r="U3" s="6">
        <v>8</v>
      </c>
      <c r="V3" s="6">
        <v>9</v>
      </c>
      <c r="W3" s="4"/>
      <c r="X3" s="6" t="s">
        <v>10</v>
      </c>
      <c r="Y3" s="6" t="s">
        <v>18</v>
      </c>
      <c r="AA3" s="6"/>
      <c r="AC3" s="6" t="s">
        <v>10</v>
      </c>
      <c r="AD3" s="6" t="s">
        <v>18</v>
      </c>
      <c r="AF3" s="6"/>
      <c r="AH3" s="6" t="s">
        <v>10</v>
      </c>
      <c r="AI3" s="6" t="s">
        <v>18</v>
      </c>
      <c r="AK3" s="6"/>
      <c r="AM3" s="6">
        <v>0</v>
      </c>
      <c r="AN3" s="6">
        <v>1</v>
      </c>
      <c r="AO3" s="6">
        <v>2</v>
      </c>
      <c r="AP3" s="6">
        <v>3</v>
      </c>
      <c r="AQ3" s="6">
        <v>4</v>
      </c>
      <c r="AR3" s="6">
        <v>5</v>
      </c>
      <c r="AS3" s="6">
        <v>6</v>
      </c>
      <c r="AT3" s="6">
        <v>7</v>
      </c>
      <c r="AU3" s="6">
        <v>8</v>
      </c>
      <c r="AV3" s="6">
        <v>9</v>
      </c>
      <c r="AX3" s="6"/>
      <c r="AZ3" s="6">
        <v>0</v>
      </c>
      <c r="BA3" s="6">
        <v>1</v>
      </c>
      <c r="BB3" s="6">
        <v>2</v>
      </c>
      <c r="BC3" s="6">
        <v>3</v>
      </c>
      <c r="BD3" s="6">
        <v>4</v>
      </c>
      <c r="BE3" s="6">
        <v>5</v>
      </c>
      <c r="BF3" s="6">
        <v>6</v>
      </c>
      <c r="BG3" s="6">
        <v>7</v>
      </c>
      <c r="BH3" s="6">
        <v>8</v>
      </c>
      <c r="BI3" s="6">
        <v>9</v>
      </c>
      <c r="BK3" s="6"/>
      <c r="BM3" s="1"/>
      <c r="BN3" s="15"/>
      <c r="BO3" s="15"/>
      <c r="BP3" s="15"/>
      <c r="BQ3" s="15"/>
      <c r="BR3" s="1"/>
    </row>
    <row r="4" spans="1:83" x14ac:dyDescent="0.35">
      <c r="A4" s="1" t="s">
        <v>23</v>
      </c>
      <c r="B4" s="1">
        <v>35.9</v>
      </c>
      <c r="C4" s="1">
        <v>36.299999999999997</v>
      </c>
      <c r="D4" s="1">
        <v>36.5</v>
      </c>
      <c r="E4" s="1">
        <v>36.200000000000003</v>
      </c>
      <c r="F4" s="1">
        <v>36.6</v>
      </c>
      <c r="G4" s="1">
        <v>36.9</v>
      </c>
      <c r="H4" s="1">
        <v>37.200000000000003</v>
      </c>
      <c r="I4" s="1">
        <v>37.6</v>
      </c>
      <c r="J4" s="1">
        <v>37.799999999999997</v>
      </c>
      <c r="K4" s="1">
        <v>37.700000000000003</v>
      </c>
      <c r="M4" s="7">
        <f>B4-$B4</f>
        <v>0</v>
      </c>
      <c r="N4" s="7">
        <f>C4-$B4</f>
        <v>0.39999999999999858</v>
      </c>
      <c r="O4" s="7">
        <f>D4-$B4</f>
        <v>0.60000000000000142</v>
      </c>
      <c r="P4" s="7">
        <f>E4-$B4</f>
        <v>0.30000000000000426</v>
      </c>
      <c r="Q4" s="7">
        <f>F4-$B4</f>
        <v>0.70000000000000284</v>
      </c>
      <c r="R4" s="7">
        <f>G4-$B4</f>
        <v>1</v>
      </c>
      <c r="S4" s="7">
        <f>H4-$B4</f>
        <v>1.3000000000000043</v>
      </c>
      <c r="T4" s="7">
        <f>I4-$B4</f>
        <v>1.7000000000000028</v>
      </c>
      <c r="U4" s="7">
        <f>J4-$B4</f>
        <v>1.8999999999999986</v>
      </c>
      <c r="V4" s="7">
        <f>K4-$B4</f>
        <v>1.8000000000000043</v>
      </c>
      <c r="W4" s="7"/>
      <c r="X4" s="8">
        <f>B4</f>
        <v>35.9</v>
      </c>
      <c r="Y4" s="8">
        <f>K4</f>
        <v>37.700000000000003</v>
      </c>
      <c r="AA4" s="8">
        <f>Y4-X4</f>
        <v>1.8000000000000043</v>
      </c>
      <c r="AC4" s="13">
        <v>16.459</v>
      </c>
      <c r="AD4" s="13">
        <v>18.95</v>
      </c>
      <c r="AF4" s="8">
        <f>AD4-AC4</f>
        <v>2.4909999999999997</v>
      </c>
      <c r="AH4" s="13">
        <v>17.507000000000001</v>
      </c>
      <c r="AI4" s="13">
        <v>16.54</v>
      </c>
      <c r="AK4" s="8">
        <f>AI4-AH4</f>
        <v>-0.9670000000000023</v>
      </c>
      <c r="AM4" s="13"/>
      <c r="AN4" s="13"/>
      <c r="AO4" s="13"/>
      <c r="AP4" s="13"/>
      <c r="AQ4" s="13"/>
      <c r="AR4" s="13"/>
      <c r="AS4" s="13"/>
      <c r="AT4" s="13"/>
      <c r="AU4" s="13"/>
      <c r="AX4" s="13"/>
      <c r="AZ4" s="13">
        <v>0</v>
      </c>
      <c r="BA4" s="13">
        <v>0.39999999999999858</v>
      </c>
      <c r="BB4" s="13">
        <v>0.60000000000000142</v>
      </c>
      <c r="BC4" s="13">
        <v>0.30000000000000426</v>
      </c>
      <c r="BD4" s="13">
        <v>0.70000000000000284</v>
      </c>
      <c r="BE4" s="13">
        <v>1</v>
      </c>
      <c r="BF4" s="13">
        <v>1.3000000000000043</v>
      </c>
      <c r="BG4" s="13">
        <v>1.7000000000000028</v>
      </c>
      <c r="BH4" s="13">
        <v>1.8999999999999986</v>
      </c>
      <c r="BI4" s="1">
        <v>1.8000000000000043</v>
      </c>
      <c r="BK4" s="13">
        <v>1.8000000000000043</v>
      </c>
      <c r="BM4" s="13"/>
      <c r="BN4" s="15"/>
      <c r="BO4" s="15"/>
      <c r="BP4" s="15"/>
      <c r="BQ4" s="15"/>
      <c r="BR4" s="1"/>
      <c r="BS4" s="17"/>
      <c r="BU4" s="17"/>
      <c r="BV4" s="17"/>
      <c r="BX4" s="17"/>
      <c r="BY4" s="17"/>
      <c r="CA4" s="17"/>
      <c r="CC4" s="17"/>
      <c r="CE4" s="17"/>
    </row>
    <row r="5" spans="1:83" x14ac:dyDescent="0.35">
      <c r="A5" s="1" t="s">
        <v>24</v>
      </c>
      <c r="B5" s="1">
        <v>33.200000000000003</v>
      </c>
      <c r="C5" s="1">
        <v>33</v>
      </c>
      <c r="D5" s="1">
        <v>33.1</v>
      </c>
      <c r="E5" s="1">
        <v>33.299999999999997</v>
      </c>
      <c r="F5" s="1">
        <v>33.299999999999997</v>
      </c>
      <c r="G5" s="1">
        <v>33.299999999999997</v>
      </c>
      <c r="H5" s="1">
        <v>33.799999999999997</v>
      </c>
      <c r="I5" s="1">
        <v>34.1</v>
      </c>
      <c r="J5" s="1">
        <v>34.700000000000003</v>
      </c>
      <c r="K5" s="1">
        <v>34.5</v>
      </c>
      <c r="M5" s="7">
        <f>B5-$B5</f>
        <v>0</v>
      </c>
      <c r="N5" s="7">
        <f>C5-$B5</f>
        <v>-0.20000000000000284</v>
      </c>
      <c r="O5" s="7">
        <f>D5-$B5</f>
        <v>-0.10000000000000142</v>
      </c>
      <c r="P5" s="7">
        <f>E5-$B5</f>
        <v>9.9999999999994316E-2</v>
      </c>
      <c r="Q5" s="7">
        <f>F5-$B5</f>
        <v>9.9999999999994316E-2</v>
      </c>
      <c r="R5" s="7">
        <f>G5-$B5</f>
        <v>9.9999999999994316E-2</v>
      </c>
      <c r="S5" s="7">
        <f>H5-$B5</f>
        <v>0.59999999999999432</v>
      </c>
      <c r="T5" s="7">
        <f>I5-$B5</f>
        <v>0.89999999999999858</v>
      </c>
      <c r="U5" s="7">
        <f>J5-$B5</f>
        <v>1.5</v>
      </c>
      <c r="V5" s="7">
        <f>K5-$B5</f>
        <v>1.2999999999999972</v>
      </c>
      <c r="W5" s="7"/>
      <c r="X5" s="8">
        <f t="shared" ref="X5:X12" si="0">B5</f>
        <v>33.200000000000003</v>
      </c>
      <c r="Y5" s="8">
        <f t="shared" ref="Y5:Y12" si="1">K5</f>
        <v>34.5</v>
      </c>
      <c r="AA5" s="8">
        <f t="shared" ref="AA5:AA12" si="2">Y5-X5</f>
        <v>1.2999999999999972</v>
      </c>
      <c r="AC5" s="13">
        <v>16.977</v>
      </c>
      <c r="AD5" s="13">
        <v>16.902000000000001</v>
      </c>
      <c r="AF5" s="8">
        <f t="shared" ref="AF5:AF12" si="3">AD5-AC5</f>
        <v>-7.4999999999999289E-2</v>
      </c>
      <c r="AH5" s="13">
        <v>19.111000000000001</v>
      </c>
      <c r="AI5" s="13">
        <v>19.861000000000001</v>
      </c>
      <c r="AK5" s="8">
        <f t="shared" ref="AK5:AK12" si="4">AI5-AH5</f>
        <v>0.75</v>
      </c>
      <c r="AZ5" s="1">
        <v>0</v>
      </c>
      <c r="BA5" s="1">
        <v>-0.20000000000000284</v>
      </c>
      <c r="BB5" s="1">
        <v>-0.10000000000000142</v>
      </c>
      <c r="BC5" s="1">
        <v>9.9999999999994316E-2</v>
      </c>
      <c r="BD5" s="1">
        <v>9.9999999999994316E-2</v>
      </c>
      <c r="BE5" s="1">
        <v>9.9999999999994316E-2</v>
      </c>
      <c r="BF5" s="1">
        <v>0.59999999999999432</v>
      </c>
      <c r="BG5" s="1">
        <v>0.89999999999999858</v>
      </c>
      <c r="BH5" s="1">
        <v>1.5</v>
      </c>
      <c r="BI5" s="1">
        <v>1.2999999999999972</v>
      </c>
      <c r="BK5" s="1">
        <v>1.2999999999999972</v>
      </c>
      <c r="BM5" s="1"/>
      <c r="BN5" s="15"/>
      <c r="BO5" s="15"/>
      <c r="BP5" s="15"/>
      <c r="BQ5" s="15"/>
      <c r="BR5" s="1"/>
      <c r="BS5" s="17"/>
      <c r="BU5" s="17"/>
      <c r="BV5" s="17"/>
      <c r="BX5" s="17"/>
      <c r="BY5" s="17"/>
      <c r="CA5" s="17"/>
      <c r="CC5" s="17"/>
      <c r="CE5" s="17"/>
    </row>
    <row r="6" spans="1:83" x14ac:dyDescent="0.35">
      <c r="A6" s="1" t="s">
        <v>51</v>
      </c>
      <c r="B6" s="1">
        <v>37</v>
      </c>
      <c r="C6" s="1">
        <v>37.1</v>
      </c>
      <c r="D6" s="1">
        <v>37.299999999999997</v>
      </c>
      <c r="E6" s="1">
        <v>37.4</v>
      </c>
      <c r="F6" s="1">
        <v>38</v>
      </c>
      <c r="G6" s="1">
        <v>38.4</v>
      </c>
      <c r="H6" s="1">
        <v>38.6</v>
      </c>
      <c r="I6" s="1">
        <v>39</v>
      </c>
      <c r="J6" s="1">
        <v>39</v>
      </c>
      <c r="K6" s="1">
        <v>38.6</v>
      </c>
      <c r="M6" s="7">
        <f>B6-$B6</f>
        <v>0</v>
      </c>
      <c r="N6" s="7">
        <f>C6-$B6</f>
        <v>0.10000000000000142</v>
      </c>
      <c r="O6" s="7">
        <f>D6-$B6</f>
        <v>0.29999999999999716</v>
      </c>
      <c r="P6" s="7">
        <f>E6-$B6</f>
        <v>0.39999999999999858</v>
      </c>
      <c r="Q6" s="7">
        <f>F6-$B6</f>
        <v>1</v>
      </c>
      <c r="R6" s="7">
        <f>G6-$B6</f>
        <v>1.3999999999999986</v>
      </c>
      <c r="S6" s="7">
        <f>H6-$B6</f>
        <v>1.6000000000000014</v>
      </c>
      <c r="T6" s="7">
        <f>I6-$B6</f>
        <v>2</v>
      </c>
      <c r="U6" s="7">
        <f>J6-$B6</f>
        <v>2</v>
      </c>
      <c r="V6" s="7">
        <f>K6-$B6</f>
        <v>1.6000000000000014</v>
      </c>
      <c r="W6" s="7"/>
      <c r="X6" s="8">
        <f t="shared" si="0"/>
        <v>37</v>
      </c>
      <c r="Y6" s="8">
        <f t="shared" si="1"/>
        <v>38.6</v>
      </c>
      <c r="AA6" s="8">
        <f t="shared" si="2"/>
        <v>1.6000000000000014</v>
      </c>
      <c r="AC6" s="13">
        <v>19.157</v>
      </c>
      <c r="AD6" s="13">
        <v>18.486999999999998</v>
      </c>
      <c r="AF6" s="8">
        <f t="shared" si="3"/>
        <v>-0.67000000000000171</v>
      </c>
      <c r="AH6" s="13">
        <v>19.986000000000001</v>
      </c>
      <c r="AI6" s="13">
        <v>19.446999999999999</v>
      </c>
      <c r="AK6" s="8">
        <f t="shared" si="4"/>
        <v>-0.53900000000000148</v>
      </c>
      <c r="AZ6" s="1">
        <v>0</v>
      </c>
      <c r="BA6" s="1">
        <v>0.10000000000000142</v>
      </c>
      <c r="BB6" s="1">
        <v>0.29999999999999716</v>
      </c>
      <c r="BC6" s="1">
        <v>0.39999999999999858</v>
      </c>
      <c r="BD6" s="1">
        <v>1</v>
      </c>
      <c r="BE6" s="1">
        <v>1.3999999999999986</v>
      </c>
      <c r="BF6" s="1">
        <v>1.6000000000000014</v>
      </c>
      <c r="BG6" s="1">
        <v>2</v>
      </c>
      <c r="BH6" s="1">
        <v>2</v>
      </c>
      <c r="BI6" s="1">
        <v>1.6000000000000014</v>
      </c>
      <c r="BK6" s="1">
        <v>1.6000000000000014</v>
      </c>
      <c r="BM6" s="1"/>
      <c r="BN6" s="15"/>
      <c r="BO6" s="15"/>
      <c r="BP6" s="15"/>
      <c r="BQ6" s="15"/>
      <c r="BR6" s="1"/>
      <c r="BS6" s="17"/>
      <c r="BU6" s="17"/>
      <c r="BV6" s="17"/>
      <c r="BX6" s="17"/>
      <c r="BY6" s="17"/>
      <c r="CA6" s="17"/>
      <c r="CC6" s="17"/>
      <c r="CE6" s="17"/>
    </row>
    <row r="7" spans="1:83" x14ac:dyDescent="0.35">
      <c r="A7" s="1" t="s">
        <v>26</v>
      </c>
      <c r="B7" s="1">
        <v>42.2</v>
      </c>
      <c r="C7" s="1">
        <v>42.3</v>
      </c>
      <c r="D7" s="1">
        <v>41.8</v>
      </c>
      <c r="E7" s="1">
        <v>41.6</v>
      </c>
      <c r="F7" s="1">
        <v>42.1</v>
      </c>
      <c r="G7" s="1">
        <v>42.7</v>
      </c>
      <c r="H7" s="1">
        <v>42.6</v>
      </c>
      <c r="I7" s="1">
        <v>42.8</v>
      </c>
      <c r="J7" s="1">
        <v>43.1</v>
      </c>
      <c r="K7" s="1">
        <v>42.6</v>
      </c>
      <c r="M7" s="7">
        <f>B7-$B7</f>
        <v>0</v>
      </c>
      <c r="N7" s="7">
        <f>C7-$B7</f>
        <v>9.9999999999994316E-2</v>
      </c>
      <c r="O7" s="7">
        <f>D7-$B7</f>
        <v>-0.40000000000000568</v>
      </c>
      <c r="P7" s="7">
        <f>E7-$B7</f>
        <v>-0.60000000000000142</v>
      </c>
      <c r="Q7" s="7">
        <f>F7-$B7</f>
        <v>-0.10000000000000142</v>
      </c>
      <c r="R7" s="7">
        <f>G7-$B7</f>
        <v>0.5</v>
      </c>
      <c r="S7" s="7">
        <f>H7-$B7</f>
        <v>0.39999999999999858</v>
      </c>
      <c r="T7" s="7">
        <f>I7-$B7</f>
        <v>0.59999999999999432</v>
      </c>
      <c r="U7" s="7">
        <f>J7-$B7</f>
        <v>0.89999999999999858</v>
      </c>
      <c r="V7" s="7">
        <f>K7-$B7</f>
        <v>0.39999999999999858</v>
      </c>
      <c r="W7" s="7"/>
      <c r="X7" s="8">
        <f t="shared" si="0"/>
        <v>42.2</v>
      </c>
      <c r="Y7" s="8">
        <f t="shared" si="1"/>
        <v>42.6</v>
      </c>
      <c r="AA7" s="8">
        <f t="shared" si="2"/>
        <v>0.39999999999999858</v>
      </c>
      <c r="AC7" s="13">
        <v>9.9870000000000001</v>
      </c>
      <c r="AD7" s="13">
        <v>12.999000000000001</v>
      </c>
      <c r="AF7" s="8">
        <f t="shared" si="3"/>
        <v>3.0120000000000005</v>
      </c>
      <c r="AH7" s="13">
        <v>18.161999999999999</v>
      </c>
      <c r="AI7" s="13">
        <v>17.939</v>
      </c>
      <c r="AK7" s="8">
        <f t="shared" si="4"/>
        <v>-0.22299999999999898</v>
      </c>
      <c r="AZ7" s="1">
        <v>0</v>
      </c>
      <c r="BA7" s="1">
        <v>9.9999999999994316E-2</v>
      </c>
      <c r="BB7" s="1">
        <v>-0.40000000000000568</v>
      </c>
      <c r="BC7" s="1">
        <v>-0.60000000000000142</v>
      </c>
      <c r="BD7" s="1">
        <v>-0.10000000000000142</v>
      </c>
      <c r="BE7" s="1">
        <v>0.5</v>
      </c>
      <c r="BF7" s="1">
        <v>0.39999999999999858</v>
      </c>
      <c r="BG7" s="1">
        <v>0.59999999999999432</v>
      </c>
      <c r="BH7" s="1">
        <v>0.89999999999999858</v>
      </c>
      <c r="BI7" s="1">
        <v>0.39999999999999858</v>
      </c>
      <c r="BK7" s="1">
        <v>0.39999999999999858</v>
      </c>
      <c r="BM7" s="1"/>
      <c r="BN7" s="15"/>
      <c r="BO7" s="15"/>
      <c r="BP7" s="15"/>
      <c r="BQ7" s="15"/>
      <c r="BR7" s="1"/>
      <c r="BS7" s="17"/>
      <c r="BU7" s="17"/>
      <c r="BV7" s="17"/>
      <c r="BX7" s="17"/>
      <c r="BY7" s="17"/>
      <c r="CA7" s="17"/>
      <c r="CC7" s="17"/>
      <c r="CE7" s="17"/>
    </row>
    <row r="8" spans="1:83" x14ac:dyDescent="0.35">
      <c r="A8" s="1" t="s">
        <v>52</v>
      </c>
      <c r="B8" s="1">
        <v>37.799999999999997</v>
      </c>
      <c r="C8" s="1">
        <v>37.700000000000003</v>
      </c>
      <c r="D8" s="1">
        <v>38.200000000000003</v>
      </c>
      <c r="E8" s="1">
        <v>38.200000000000003</v>
      </c>
      <c r="F8" s="1">
        <v>38.4</v>
      </c>
      <c r="G8" s="1">
        <v>39</v>
      </c>
      <c r="H8" s="1">
        <v>39.5</v>
      </c>
      <c r="I8" s="1">
        <v>39.4</v>
      </c>
      <c r="J8" s="1">
        <v>39.4</v>
      </c>
      <c r="K8" s="1">
        <v>39.1</v>
      </c>
      <c r="M8" s="7">
        <f>B8-$B8</f>
        <v>0</v>
      </c>
      <c r="N8" s="7">
        <f>C8-$B8</f>
        <v>-9.9999999999994316E-2</v>
      </c>
      <c r="O8" s="7">
        <f>D8-$B8</f>
        <v>0.40000000000000568</v>
      </c>
      <c r="P8" s="7">
        <f>E8-$B8</f>
        <v>0.40000000000000568</v>
      </c>
      <c r="Q8" s="7">
        <f>F8-$B8</f>
        <v>0.60000000000000142</v>
      </c>
      <c r="R8" s="7">
        <f>G8-$B8</f>
        <v>1.2000000000000028</v>
      </c>
      <c r="S8" s="7">
        <f>H8-$B8</f>
        <v>1.7000000000000028</v>
      </c>
      <c r="T8" s="7">
        <f>I8-$B8</f>
        <v>1.6000000000000014</v>
      </c>
      <c r="U8" s="7">
        <f>J8-$B8</f>
        <v>1.6000000000000014</v>
      </c>
      <c r="V8" s="7">
        <f>K8-$B8</f>
        <v>1.3000000000000043</v>
      </c>
      <c r="W8" s="7"/>
      <c r="X8" s="8">
        <f t="shared" si="0"/>
        <v>37.799999999999997</v>
      </c>
      <c r="Y8" s="8">
        <f t="shared" si="1"/>
        <v>39.1</v>
      </c>
      <c r="AA8" s="8">
        <f t="shared" si="2"/>
        <v>1.3000000000000043</v>
      </c>
      <c r="AC8" s="13">
        <v>10.538</v>
      </c>
      <c r="AD8" s="13">
        <v>12.153</v>
      </c>
      <c r="AF8" s="8">
        <f t="shared" si="3"/>
        <v>1.6150000000000002</v>
      </c>
      <c r="AH8" s="13">
        <v>16.100999999999999</v>
      </c>
      <c r="AI8" s="13">
        <v>15.734999999999999</v>
      </c>
      <c r="AK8" s="8">
        <f t="shared" si="4"/>
        <v>-0.36599999999999966</v>
      </c>
      <c r="AZ8" s="1">
        <v>0</v>
      </c>
      <c r="BA8" s="1">
        <v>-9.9999999999994316E-2</v>
      </c>
      <c r="BB8" s="1">
        <v>0.40000000000000568</v>
      </c>
      <c r="BC8" s="1">
        <v>0.40000000000000568</v>
      </c>
      <c r="BD8" s="1">
        <v>0.60000000000000142</v>
      </c>
      <c r="BE8" s="1">
        <v>1.2000000000000028</v>
      </c>
      <c r="BF8" s="1">
        <v>1.7000000000000028</v>
      </c>
      <c r="BG8" s="1">
        <v>1.6000000000000014</v>
      </c>
      <c r="BH8" s="1">
        <v>1.6000000000000014</v>
      </c>
      <c r="BI8" s="1">
        <v>1.3000000000000043</v>
      </c>
      <c r="BK8" s="1">
        <v>1.3000000000000043</v>
      </c>
      <c r="BM8" s="1"/>
      <c r="BN8" s="15"/>
      <c r="BO8" s="15"/>
      <c r="BP8" s="15"/>
      <c r="BQ8" s="15"/>
      <c r="BR8" s="1"/>
      <c r="BS8" s="17"/>
      <c r="BU8" s="17"/>
      <c r="BV8" s="17"/>
      <c r="BX8" s="17"/>
      <c r="BY8" s="17"/>
      <c r="CA8" s="17"/>
      <c r="CC8" s="17"/>
      <c r="CE8" s="17"/>
    </row>
    <row r="9" spans="1:83" x14ac:dyDescent="0.35">
      <c r="A9" s="1" t="s">
        <v>34</v>
      </c>
      <c r="B9" s="1">
        <v>41.2</v>
      </c>
      <c r="C9" s="1">
        <v>41.3</v>
      </c>
      <c r="D9" s="1">
        <v>41.2</v>
      </c>
      <c r="E9" s="1">
        <v>41.5</v>
      </c>
      <c r="F9" s="1">
        <v>41.4</v>
      </c>
      <c r="G9" s="1">
        <v>40.799999999999997</v>
      </c>
      <c r="H9" s="1">
        <v>40.9</v>
      </c>
      <c r="I9" s="1">
        <v>41</v>
      </c>
      <c r="J9" s="1">
        <v>41.5</v>
      </c>
      <c r="K9" s="1">
        <v>42</v>
      </c>
      <c r="M9" s="7">
        <f>B9-$B9</f>
        <v>0</v>
      </c>
      <c r="N9" s="7">
        <f>C9-$B9</f>
        <v>9.9999999999994316E-2</v>
      </c>
      <c r="O9" s="7">
        <f>D9-$B9</f>
        <v>0</v>
      </c>
      <c r="P9" s="7">
        <f>E9-$B9</f>
        <v>0.29999999999999716</v>
      </c>
      <c r="Q9" s="7">
        <f>F9-$B9</f>
        <v>0.19999999999999574</v>
      </c>
      <c r="R9" s="7">
        <f>G9-$B9</f>
        <v>-0.40000000000000568</v>
      </c>
      <c r="S9" s="7">
        <f>H9-$B9</f>
        <v>-0.30000000000000426</v>
      </c>
      <c r="T9" s="7">
        <f>I9-$B9</f>
        <v>-0.20000000000000284</v>
      </c>
      <c r="U9" s="7">
        <f>J9-$B9</f>
        <v>0.29999999999999716</v>
      </c>
      <c r="V9" s="7">
        <f>K9-$B9</f>
        <v>0.79999999999999716</v>
      </c>
      <c r="W9" s="7"/>
      <c r="X9" s="8">
        <f t="shared" si="0"/>
        <v>41.2</v>
      </c>
      <c r="Y9" s="8">
        <f t="shared" si="1"/>
        <v>42</v>
      </c>
      <c r="AA9" s="8">
        <f t="shared" si="2"/>
        <v>0.79999999999999716</v>
      </c>
      <c r="AC9" s="13">
        <v>11.44</v>
      </c>
      <c r="AD9" s="13">
        <v>13.205</v>
      </c>
      <c r="AF9" s="8">
        <f t="shared" si="3"/>
        <v>1.7650000000000006</v>
      </c>
      <c r="AH9" s="13">
        <v>18.34</v>
      </c>
      <c r="AI9" s="13">
        <v>17.550999999999998</v>
      </c>
      <c r="AK9" s="8">
        <f t="shared" si="4"/>
        <v>-0.78900000000000148</v>
      </c>
      <c r="AZ9" s="1">
        <v>0</v>
      </c>
      <c r="BA9" s="1">
        <v>9.9999999999994316E-2</v>
      </c>
      <c r="BB9" s="1">
        <v>0</v>
      </c>
      <c r="BC9" s="1">
        <v>0.29999999999999716</v>
      </c>
      <c r="BD9" s="1">
        <v>0.19999999999999574</v>
      </c>
      <c r="BE9" s="1">
        <v>-0.40000000000000568</v>
      </c>
      <c r="BF9" s="1">
        <v>-0.30000000000000426</v>
      </c>
      <c r="BG9" s="1">
        <v>-0.20000000000000284</v>
      </c>
      <c r="BH9" s="1">
        <v>0.29999999999999716</v>
      </c>
      <c r="BI9" s="1">
        <v>0.79999999999999716</v>
      </c>
      <c r="BK9" s="1">
        <v>0.79999999999999716</v>
      </c>
      <c r="BM9" s="1"/>
      <c r="BN9" s="15"/>
      <c r="BO9" s="15"/>
      <c r="BP9" s="15"/>
      <c r="BQ9" s="15"/>
      <c r="BR9" s="1"/>
      <c r="BS9" s="17"/>
      <c r="BU9" s="17"/>
      <c r="BV9" s="17"/>
      <c r="BX9" s="17"/>
      <c r="BY9" s="17"/>
      <c r="CA9" s="17"/>
      <c r="CC9" s="17"/>
      <c r="CE9" s="17"/>
    </row>
    <row r="10" spans="1:83" x14ac:dyDescent="0.35">
      <c r="A10" s="1" t="s">
        <v>35</v>
      </c>
      <c r="B10" s="1">
        <v>44.5</v>
      </c>
      <c r="C10" s="1">
        <v>43.8</v>
      </c>
      <c r="D10" s="1">
        <v>43.9</v>
      </c>
      <c r="E10" s="1">
        <v>44</v>
      </c>
      <c r="F10" s="1">
        <v>43.2</v>
      </c>
      <c r="G10" s="1">
        <v>43.4</v>
      </c>
      <c r="H10" s="1">
        <v>43.8</v>
      </c>
      <c r="I10" s="1">
        <v>43.7</v>
      </c>
      <c r="J10" s="1">
        <v>44</v>
      </c>
      <c r="K10" s="1">
        <v>44</v>
      </c>
      <c r="M10" s="7">
        <f>B10-$B10</f>
        <v>0</v>
      </c>
      <c r="N10" s="7">
        <f>C10-$B10</f>
        <v>-0.70000000000000284</v>
      </c>
      <c r="O10" s="7">
        <f>D10-$B10</f>
        <v>-0.60000000000000142</v>
      </c>
      <c r="P10" s="7">
        <f>E10-$B10</f>
        <v>-0.5</v>
      </c>
      <c r="Q10" s="7">
        <f>F10-$B10</f>
        <v>-1.2999999999999972</v>
      </c>
      <c r="R10" s="7">
        <f>G10-$B10</f>
        <v>-1.1000000000000014</v>
      </c>
      <c r="S10" s="7">
        <f>H10-$B10</f>
        <v>-0.70000000000000284</v>
      </c>
      <c r="T10" s="7">
        <f>I10-$B10</f>
        <v>-0.79999999999999716</v>
      </c>
      <c r="U10" s="7">
        <f>J10-$B10</f>
        <v>-0.5</v>
      </c>
      <c r="V10" s="7">
        <f>K10-$B10</f>
        <v>-0.5</v>
      </c>
      <c r="W10" s="7"/>
      <c r="X10" s="8">
        <f t="shared" si="0"/>
        <v>44.5</v>
      </c>
      <c r="Y10" s="8">
        <f t="shared" si="1"/>
        <v>44</v>
      </c>
      <c r="AA10" s="8">
        <f t="shared" si="2"/>
        <v>-0.5</v>
      </c>
      <c r="AC10" s="13">
        <v>11.497999999999999</v>
      </c>
      <c r="AD10" s="13">
        <v>12.196999999999999</v>
      </c>
      <c r="AF10" s="8">
        <f t="shared" si="3"/>
        <v>0.69899999999999984</v>
      </c>
      <c r="AH10" s="13">
        <v>21.462</v>
      </c>
      <c r="AI10" s="13">
        <v>21.856000000000002</v>
      </c>
      <c r="AK10" s="8">
        <f t="shared" si="4"/>
        <v>0.3940000000000019</v>
      </c>
      <c r="AM10" s="1">
        <v>0</v>
      </c>
      <c r="AN10" s="1">
        <v>-0.70000000000000284</v>
      </c>
      <c r="AO10" s="1">
        <v>-0.60000000000000142</v>
      </c>
      <c r="AP10" s="1">
        <v>-0.5</v>
      </c>
      <c r="AQ10" s="1">
        <v>-1.2999999999999972</v>
      </c>
      <c r="AR10" s="1">
        <v>-1.1000000000000014</v>
      </c>
      <c r="AS10" s="1">
        <v>-0.70000000000000284</v>
      </c>
      <c r="AT10" s="1">
        <v>-0.79999999999999716</v>
      </c>
      <c r="AU10" s="1">
        <v>-0.5</v>
      </c>
      <c r="AV10" s="1">
        <v>-0.5</v>
      </c>
      <c r="AX10" s="1">
        <v>-0.5</v>
      </c>
      <c r="BM10" s="1"/>
      <c r="BN10" s="15"/>
      <c r="BO10" s="15"/>
      <c r="BP10" s="15"/>
      <c r="BQ10" s="15"/>
      <c r="BR10" s="1"/>
      <c r="BS10" s="17"/>
      <c r="BU10" s="17"/>
      <c r="BV10" s="17"/>
      <c r="BX10" s="17"/>
      <c r="BY10" s="17"/>
      <c r="CA10" s="17"/>
      <c r="CC10" s="17"/>
      <c r="CE10" s="17"/>
    </row>
    <row r="11" spans="1:83" x14ac:dyDescent="0.35">
      <c r="A11" s="1" t="s">
        <v>36</v>
      </c>
      <c r="B11" s="1">
        <v>47.1</v>
      </c>
      <c r="C11" s="1">
        <v>46.7</v>
      </c>
      <c r="D11" s="1">
        <v>46.5</v>
      </c>
      <c r="E11" s="1">
        <v>45.9</v>
      </c>
      <c r="F11" s="1">
        <v>45.6</v>
      </c>
      <c r="G11" s="1">
        <v>45.5</v>
      </c>
      <c r="H11" s="1">
        <v>45.2</v>
      </c>
      <c r="I11" s="1">
        <v>45.7</v>
      </c>
      <c r="J11" s="1">
        <v>45.3</v>
      </c>
      <c r="K11" s="1">
        <v>45.8</v>
      </c>
      <c r="M11" s="7">
        <f>B11-$B11</f>
        <v>0</v>
      </c>
      <c r="N11" s="7">
        <f>C11-$B11</f>
        <v>-0.39999999999999858</v>
      </c>
      <c r="O11" s="7">
        <f>D11-$B11</f>
        <v>-0.60000000000000142</v>
      </c>
      <c r="P11" s="7">
        <f>E11-$B11</f>
        <v>-1.2000000000000028</v>
      </c>
      <c r="Q11" s="7">
        <f>F11-$B11</f>
        <v>-1.5</v>
      </c>
      <c r="R11" s="7">
        <f>G11-$B11</f>
        <v>-1.6000000000000014</v>
      </c>
      <c r="S11" s="7">
        <f>H11-$B11</f>
        <v>-1.8999999999999986</v>
      </c>
      <c r="T11" s="7">
        <f>I11-$B11</f>
        <v>-1.3999999999999986</v>
      </c>
      <c r="U11" s="7">
        <f>J11-$B11</f>
        <v>-1.8000000000000043</v>
      </c>
      <c r="V11" s="7">
        <f>K11-$B11</f>
        <v>-1.3000000000000043</v>
      </c>
      <c r="W11" s="7"/>
      <c r="X11" s="8">
        <f t="shared" si="0"/>
        <v>47.1</v>
      </c>
      <c r="Y11" s="8">
        <f t="shared" si="1"/>
        <v>45.8</v>
      </c>
      <c r="AA11" s="8">
        <f t="shared" si="2"/>
        <v>-1.3000000000000043</v>
      </c>
      <c r="AC11" s="13">
        <v>10.882999999999999</v>
      </c>
      <c r="AD11" s="13">
        <v>12.006</v>
      </c>
      <c r="AF11" s="8">
        <f t="shared" si="3"/>
        <v>1.1230000000000011</v>
      </c>
      <c r="AH11" s="13">
        <v>19.003</v>
      </c>
      <c r="AI11" s="13">
        <v>19.210999999999999</v>
      </c>
      <c r="AK11" s="8">
        <f t="shared" si="4"/>
        <v>0.20799999999999841</v>
      </c>
      <c r="AM11" s="1">
        <v>0</v>
      </c>
      <c r="AN11" s="1">
        <v>-0.39999999999999858</v>
      </c>
      <c r="AO11" s="1">
        <v>-0.60000000000000142</v>
      </c>
      <c r="AP11" s="1">
        <v>-1.2000000000000028</v>
      </c>
      <c r="AQ11" s="1">
        <v>-1.5</v>
      </c>
      <c r="AR11" s="1">
        <v>-1.6000000000000014</v>
      </c>
      <c r="AS11" s="1">
        <v>-1.8999999999999986</v>
      </c>
      <c r="AT11" s="1">
        <v>-1.3999999999999986</v>
      </c>
      <c r="AU11" s="1">
        <v>-1.8000000000000043</v>
      </c>
      <c r="AV11" s="1">
        <v>-1.3000000000000043</v>
      </c>
      <c r="AX11" s="1">
        <v>-1.3000000000000043</v>
      </c>
      <c r="BM11" s="1"/>
      <c r="BN11" s="15"/>
      <c r="BO11" s="15"/>
      <c r="BP11" s="15"/>
      <c r="BQ11" s="15"/>
      <c r="BR11" s="1"/>
      <c r="BS11" s="17"/>
      <c r="BU11" s="17"/>
      <c r="BV11" s="17"/>
      <c r="BX11" s="17"/>
      <c r="BY11" s="17"/>
      <c r="CA11" s="17"/>
      <c r="CC11" s="17"/>
      <c r="CE11" s="17"/>
    </row>
    <row r="12" spans="1:83" x14ac:dyDescent="0.35">
      <c r="A12" t="s">
        <v>19</v>
      </c>
      <c r="B12" s="1">
        <v>45.3</v>
      </c>
      <c r="C12" s="1">
        <v>45.4</v>
      </c>
      <c r="D12" s="1">
        <v>45.4</v>
      </c>
      <c r="E12" s="1">
        <v>45.8</v>
      </c>
      <c r="F12" s="1">
        <v>46.6</v>
      </c>
      <c r="G12" s="1">
        <v>46.6</v>
      </c>
      <c r="H12" s="1">
        <v>47.1</v>
      </c>
      <c r="I12" s="1">
        <v>47.2</v>
      </c>
      <c r="J12" s="1">
        <v>46.7</v>
      </c>
      <c r="K12" s="1">
        <v>46.4</v>
      </c>
      <c r="M12" s="7">
        <f>B12-$B12</f>
        <v>0</v>
      </c>
      <c r="N12" s="7">
        <f>C12-$B12</f>
        <v>0.10000000000000142</v>
      </c>
      <c r="O12" s="7">
        <f>D12-$B12</f>
        <v>0.10000000000000142</v>
      </c>
      <c r="P12" s="7">
        <f>E12-$B12</f>
        <v>0.5</v>
      </c>
      <c r="Q12" s="7">
        <f>F12-$B12</f>
        <v>1.3000000000000043</v>
      </c>
      <c r="R12" s="7">
        <f>G12-$B12</f>
        <v>1.3000000000000043</v>
      </c>
      <c r="S12" s="7">
        <f>H12-$B12</f>
        <v>1.8000000000000043</v>
      </c>
      <c r="T12" s="7">
        <f>I12-$B12</f>
        <v>1.9000000000000057</v>
      </c>
      <c r="U12" s="7">
        <f>J12-$B12</f>
        <v>1.4000000000000057</v>
      </c>
      <c r="V12" s="7">
        <f>K12-$B12</f>
        <v>1.1000000000000014</v>
      </c>
      <c r="W12" s="7"/>
      <c r="X12" s="8">
        <f t="shared" si="0"/>
        <v>45.3</v>
      </c>
      <c r="Y12" s="8">
        <f t="shared" si="1"/>
        <v>46.4</v>
      </c>
      <c r="AA12" s="8">
        <f t="shared" si="2"/>
        <v>1.1000000000000014</v>
      </c>
      <c r="AC12">
        <v>18.978000000000002</v>
      </c>
      <c r="AD12">
        <v>20.312999999999999</v>
      </c>
      <c r="AF12" s="8">
        <f t="shared" si="3"/>
        <v>1.3349999999999973</v>
      </c>
      <c r="AH12">
        <v>18.378</v>
      </c>
      <c r="AI12">
        <v>18.611999999999998</v>
      </c>
      <c r="AK12" s="8">
        <f t="shared" si="4"/>
        <v>0.23399999999999821</v>
      </c>
      <c r="AM12" s="1">
        <v>0</v>
      </c>
      <c r="AN12" s="1">
        <v>0.10000000000000142</v>
      </c>
      <c r="AO12" s="1">
        <v>0.10000000000000142</v>
      </c>
      <c r="AP12" s="1">
        <v>0.5</v>
      </c>
      <c r="AQ12" s="1">
        <v>1.3000000000000043</v>
      </c>
      <c r="AR12" s="1">
        <v>1.3000000000000043</v>
      </c>
      <c r="AS12" s="1">
        <v>1.8000000000000043</v>
      </c>
      <c r="AT12" s="1">
        <v>1.9000000000000057</v>
      </c>
      <c r="AU12" s="1">
        <v>1.4000000000000057</v>
      </c>
      <c r="AV12" s="1">
        <v>1.1000000000000014</v>
      </c>
      <c r="AX12" s="1">
        <v>1.1000000000000014</v>
      </c>
      <c r="BM12" s="1"/>
      <c r="BN12" s="15"/>
      <c r="BO12" s="15"/>
      <c r="BP12" s="15"/>
      <c r="BQ12" s="15"/>
      <c r="BR12" s="1"/>
      <c r="BS12" s="17"/>
      <c r="BU12" s="17"/>
      <c r="BV12" s="17"/>
      <c r="BX12" s="17"/>
      <c r="BY12" s="17"/>
      <c r="CA12" s="17"/>
      <c r="CC12" s="17"/>
      <c r="CE12" s="17"/>
    </row>
    <row r="13" spans="1:83" x14ac:dyDescent="0.35"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8"/>
      <c r="Y13" s="8"/>
      <c r="AA13" s="8"/>
      <c r="AC13" s="8"/>
      <c r="AD13" s="8"/>
      <c r="AF13" s="8"/>
      <c r="AH13" s="8"/>
      <c r="AI13" s="8"/>
      <c r="AK13" s="8"/>
      <c r="BM13" s="1"/>
      <c r="BN13" s="15"/>
      <c r="BO13" s="15"/>
      <c r="BP13" s="15"/>
      <c r="BQ13" s="15"/>
      <c r="BR13" s="1"/>
    </row>
    <row r="14" spans="1:83" x14ac:dyDescent="0.35"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8"/>
      <c r="Y14" s="8"/>
      <c r="AA14" s="8"/>
      <c r="AC14" s="8"/>
      <c r="AD14" s="8"/>
      <c r="AF14" s="8"/>
      <c r="AH14" s="8"/>
      <c r="AI14" s="8"/>
      <c r="AK14" s="8"/>
      <c r="BM14" s="1"/>
      <c r="BN14" s="15"/>
      <c r="BO14" s="15"/>
      <c r="BP14" s="15"/>
      <c r="BQ14" s="15"/>
      <c r="BR14" s="1"/>
    </row>
    <row r="15" spans="1:83" x14ac:dyDescent="0.35"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8"/>
      <c r="Y15" s="8"/>
      <c r="AA15" s="8"/>
      <c r="AC15" s="8"/>
      <c r="AD15" s="8"/>
      <c r="AF15" s="8"/>
      <c r="AH15" s="8"/>
      <c r="AI15" s="8"/>
      <c r="AK15" s="8"/>
      <c r="BM15" s="1"/>
      <c r="BN15" s="15"/>
      <c r="BO15" s="15"/>
      <c r="BP15" s="15"/>
      <c r="BQ15" s="15"/>
      <c r="BR15" s="1"/>
    </row>
    <row r="16" spans="1:83" x14ac:dyDescent="0.35"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8"/>
      <c r="Y16" s="8"/>
      <c r="AA16" s="8"/>
      <c r="AC16" s="8"/>
      <c r="AD16" s="8"/>
      <c r="AF16" s="8"/>
      <c r="AH16" s="8"/>
      <c r="AI16" s="8"/>
      <c r="AK16" s="8"/>
      <c r="BM16" s="1"/>
      <c r="BN16" s="15"/>
      <c r="BO16" s="15"/>
      <c r="BP16" s="15"/>
      <c r="BQ16" s="15"/>
      <c r="BR16" s="1"/>
    </row>
    <row r="17" spans="1:83" x14ac:dyDescent="0.35">
      <c r="BM17" s="1"/>
      <c r="BN17" s="15"/>
      <c r="BO17" s="15"/>
      <c r="BP17" s="15"/>
      <c r="BQ17" s="15"/>
      <c r="BR17" s="1"/>
    </row>
    <row r="18" spans="1:83" x14ac:dyDescent="0.35">
      <c r="A18" s="10" t="s">
        <v>11</v>
      </c>
      <c r="B18" s="11">
        <f>AVERAGE(B4:B17)</f>
        <v>40.466666666666669</v>
      </c>
      <c r="C18" s="11">
        <f t="shared" ref="C18:K18" si="5">AVERAGE(C4:C17)</f>
        <v>40.4</v>
      </c>
      <c r="D18" s="11">
        <f t="shared" si="5"/>
        <v>40.433333333333323</v>
      </c>
      <c r="E18" s="11">
        <f t="shared" si="5"/>
        <v>40.43333333333333</v>
      </c>
      <c r="F18" s="11">
        <f t="shared" si="5"/>
        <v>40.577777777777783</v>
      </c>
      <c r="G18" s="11">
        <f t="shared" si="5"/>
        <v>40.733333333333334</v>
      </c>
      <c r="H18" s="11">
        <f t="shared" si="5"/>
        <v>40.966666666666669</v>
      </c>
      <c r="I18" s="11">
        <f t="shared" si="5"/>
        <v>41.166666666666664</v>
      </c>
      <c r="J18" s="11">
        <f t="shared" si="5"/>
        <v>41.277777777777779</v>
      </c>
      <c r="K18" s="11">
        <f t="shared" si="5"/>
        <v>41.18888888888889</v>
      </c>
      <c r="M18" s="11">
        <f>AVERAGE(M4:M17)</f>
        <v>0</v>
      </c>
      <c r="N18" s="11">
        <f t="shared" ref="N18:AA18" si="6">AVERAGE(N4:N17)</f>
        <v>-6.6666666666667609E-2</v>
      </c>
      <c r="O18" s="11">
        <f t="shared" si="6"/>
        <v>-3.3333333333333805E-2</v>
      </c>
      <c r="P18" s="11">
        <f t="shared" si="6"/>
        <v>-3.3333333333333805E-2</v>
      </c>
      <c r="Q18" s="11">
        <f t="shared" si="6"/>
        <v>0.1111111111111111</v>
      </c>
      <c r="R18" s="11">
        <f t="shared" si="6"/>
        <v>0.26666666666666572</v>
      </c>
      <c r="S18" s="11">
        <f t="shared" si="6"/>
        <v>0.5</v>
      </c>
      <c r="T18" s="11">
        <f t="shared" si="6"/>
        <v>0.70000000000000051</v>
      </c>
      <c r="U18" s="11">
        <f t="shared" si="6"/>
        <v>0.81111111111111078</v>
      </c>
      <c r="V18" s="11">
        <f t="shared" si="6"/>
        <v>0.72222222222222221</v>
      </c>
      <c r="W18" s="12"/>
      <c r="X18" s="11">
        <f>AVERAGE(X4:X17)</f>
        <v>40.466666666666669</v>
      </c>
      <c r="Y18" s="11">
        <f t="shared" ref="Y18" si="7">AVERAGE(Y4:Y17)</f>
        <v>41.18888888888889</v>
      </c>
      <c r="AA18" s="11">
        <f t="shared" si="6"/>
        <v>0.72222222222222221</v>
      </c>
      <c r="AC18" s="11">
        <f t="shared" ref="AC18:AD18" si="8">AVERAGE(AC4:AC17)</f>
        <v>13.990777777777778</v>
      </c>
      <c r="AD18" s="11">
        <f t="shared" si="8"/>
        <v>15.245777777777777</v>
      </c>
      <c r="AF18" s="11">
        <f t="shared" ref="AF18" si="9">AVERAGE(AF4:AF17)</f>
        <v>1.2549999999999999</v>
      </c>
      <c r="AH18" s="11">
        <f t="shared" ref="AH18:AI18" si="10">AVERAGE(AH4:AH17)</f>
        <v>18.672222222222217</v>
      </c>
      <c r="AI18" s="11">
        <f t="shared" si="10"/>
        <v>18.527999999999999</v>
      </c>
      <c r="AK18" s="11">
        <f t="shared" ref="AK18:AM18" si="11">AVERAGE(AK4:AK17)</f>
        <v>-0.14422222222222281</v>
      </c>
      <c r="AL18" s="22"/>
      <c r="AM18" s="25">
        <f t="shared" si="11"/>
        <v>0</v>
      </c>
      <c r="AN18" s="25">
        <f t="shared" ref="AN18:AV18" si="12">AVERAGE(AN4:AN17)</f>
        <v>-0.33333333333333331</v>
      </c>
      <c r="AO18" s="25">
        <f t="shared" si="12"/>
        <v>-0.36666666666666714</v>
      </c>
      <c r="AP18" s="25">
        <f t="shared" si="12"/>
        <v>-0.40000000000000097</v>
      </c>
      <c r="AQ18" s="25">
        <f t="shared" si="12"/>
        <v>-0.49999999999999761</v>
      </c>
      <c r="AR18" s="25">
        <f t="shared" si="12"/>
        <v>-0.46666666666666617</v>
      </c>
      <c r="AS18" s="25">
        <f t="shared" si="12"/>
        <v>-0.26666666666666572</v>
      </c>
      <c r="AT18" s="25">
        <f t="shared" si="12"/>
        <v>-9.9999999999996689E-2</v>
      </c>
      <c r="AU18" s="25">
        <f t="shared" si="12"/>
        <v>-0.29999999999999954</v>
      </c>
      <c r="AV18" s="25">
        <f t="shared" si="12"/>
        <v>-0.23333333333333428</v>
      </c>
      <c r="AX18" s="25">
        <f t="shared" ref="AX18" si="13">AVERAGE(AX4:AX17)</f>
        <v>-0.23333333333333428</v>
      </c>
      <c r="AZ18" s="25">
        <f t="shared" ref="AZ18:BI18" si="14">AVERAGE(AZ4:AZ17)</f>
        <v>0</v>
      </c>
      <c r="BA18" s="25">
        <f t="shared" si="14"/>
        <v>6.666666666666525E-2</v>
      </c>
      <c r="BB18" s="25">
        <f t="shared" si="14"/>
        <v>0.13333333333333286</v>
      </c>
      <c r="BC18" s="25">
        <f t="shared" si="14"/>
        <v>0.14999999999999977</v>
      </c>
      <c r="BD18" s="25">
        <f t="shared" si="14"/>
        <v>0.41666666666666546</v>
      </c>
      <c r="BE18" s="25">
        <f t="shared" si="14"/>
        <v>0.63333333333333164</v>
      </c>
      <c r="BF18" s="25">
        <f t="shared" si="14"/>
        <v>0.88333333333333286</v>
      </c>
      <c r="BG18" s="25">
        <f t="shared" si="14"/>
        <v>1.099999999999999</v>
      </c>
      <c r="BH18" s="25">
        <f t="shared" si="14"/>
        <v>1.366666666666666</v>
      </c>
      <c r="BI18" s="25">
        <f t="shared" si="14"/>
        <v>1.2000000000000004</v>
      </c>
      <c r="BK18" s="25">
        <f t="shared" ref="BK18" si="15">AVERAGE(BK4:BK17)</f>
        <v>1.2000000000000004</v>
      </c>
      <c r="BM18" s="1"/>
      <c r="BN18" s="15"/>
      <c r="BO18" s="15"/>
      <c r="BP18" s="15"/>
      <c r="BQ18" s="15"/>
      <c r="BR18" s="1"/>
      <c r="BS18" s="22"/>
      <c r="BU18" s="18"/>
      <c r="BV18" s="22"/>
      <c r="BX18" s="18"/>
      <c r="BY18" s="22"/>
      <c r="CA18" s="18"/>
      <c r="CC18" s="23"/>
      <c r="CE18" s="18"/>
    </row>
    <row r="19" spans="1:83" x14ac:dyDescent="0.35">
      <c r="A19" s="1" t="s">
        <v>12</v>
      </c>
      <c r="B19" s="9">
        <f>STDEV(B4:B17)/SQRT(COUNT(B4:B17))</f>
        <v>1.5809631382307374</v>
      </c>
      <c r="C19" s="9">
        <f t="shared" ref="C19:K19" si="16">STDEV(C4:C17)/SQRT(COUNT(C4:C17))</f>
        <v>1.5384877134525714</v>
      </c>
      <c r="D19" s="9">
        <f t="shared" si="16"/>
        <v>1.4907119849998853</v>
      </c>
      <c r="E19" s="9">
        <f t="shared" si="16"/>
        <v>1.4762000767737031</v>
      </c>
      <c r="F19" s="9">
        <f t="shared" si="16"/>
        <v>1.4507448065828437</v>
      </c>
      <c r="G19" s="9">
        <f t="shared" si="16"/>
        <v>1.4265342617687109</v>
      </c>
      <c r="H19" s="9">
        <f t="shared" si="16"/>
        <v>1.3921406378507726</v>
      </c>
      <c r="I19" s="9">
        <f t="shared" si="16"/>
        <v>1.3770943645549092</v>
      </c>
      <c r="J19" s="9">
        <f t="shared" si="16"/>
        <v>1.2933352424575448</v>
      </c>
      <c r="K19" s="9">
        <f t="shared" si="16"/>
        <v>1.3278475109536028</v>
      </c>
      <c r="M19" s="9">
        <f>STDEV(M4:M17)/SQRT(COUNT(M4:M17))</f>
        <v>0</v>
      </c>
      <c r="N19" s="9">
        <f t="shared" ref="N19:V19" si="17">STDEV(N4:N17)/SQRT(COUNT(N4:N17))</f>
        <v>0.10929064207169993</v>
      </c>
      <c r="O19" s="9">
        <f t="shared" si="17"/>
        <v>0.14433756729740707</v>
      </c>
      <c r="P19" s="9">
        <f t="shared" si="17"/>
        <v>0.19720265943665427</v>
      </c>
      <c r="Q19" s="9">
        <f t="shared" si="17"/>
        <v>0.32121490056608382</v>
      </c>
      <c r="R19" s="9">
        <f t="shared" si="17"/>
        <v>0.3659083066683364</v>
      </c>
      <c r="S19" s="9">
        <f t="shared" si="17"/>
        <v>0.42229531531066478</v>
      </c>
      <c r="T19" s="9">
        <f t="shared" si="17"/>
        <v>0.415999465811623</v>
      </c>
      <c r="U19" s="9">
        <f t="shared" si="17"/>
        <v>0.42244146354667556</v>
      </c>
      <c r="V19" s="9">
        <f t="shared" si="17"/>
        <v>0.34228715112776431</v>
      </c>
      <c r="W19" s="9"/>
      <c r="X19" s="9">
        <f t="shared" ref="X19:Y19" si="18">STDEV(X4:X17)/SQRT(COUNT(X4:X17))</f>
        <v>1.5809631382307374</v>
      </c>
      <c r="Y19" s="9">
        <f t="shared" si="18"/>
        <v>1.3278475109536028</v>
      </c>
      <c r="AA19" s="9">
        <f t="shared" ref="AA19" si="19">STDEV(AA4:AA17)/SQRT(COUNT(AA4:AA17))</f>
        <v>0.34228715112776431</v>
      </c>
      <c r="AC19" s="9">
        <f t="shared" ref="AC19:AD19" si="20">STDEV(AC4:AC17)/SQRT(COUNT(AC4:AC17))</f>
        <v>1.274223530208993</v>
      </c>
      <c r="AD19" s="9">
        <f t="shared" si="20"/>
        <v>1.1255607340563107</v>
      </c>
      <c r="AF19" s="9">
        <f t="shared" ref="AF19" si="21">STDEV(AF4:AF17)/SQRT(COUNT(AF4:AF17))</f>
        <v>0.38751218618831135</v>
      </c>
      <c r="AH19" s="9">
        <f t="shared" ref="AH19:AI19" si="22">STDEV(AH4:AH17)/SQRT(COUNT(AH4:AH17))</f>
        <v>0.50328095140724605</v>
      </c>
      <c r="AI19" s="9">
        <f t="shared" si="22"/>
        <v>0.6149189422643897</v>
      </c>
      <c r="AK19" s="9">
        <f t="shared" ref="AK19:AM19" si="23">STDEV(AK4:AK17)/SQRT(COUNT(AK4:AK17))</f>
        <v>0.19222280025603544</v>
      </c>
      <c r="AL19" s="22"/>
      <c r="AM19" s="26">
        <f t="shared" si="23"/>
        <v>0</v>
      </c>
      <c r="AN19" s="26">
        <f t="shared" ref="AN19:AV19" si="24">STDEV(AN4:AN17)/SQRT(COUNT(AN4:AN17))</f>
        <v>0.23333333333333445</v>
      </c>
      <c r="AO19" s="26">
        <f t="shared" si="24"/>
        <v>0.23333333333333428</v>
      </c>
      <c r="AP19" s="26">
        <f t="shared" si="24"/>
        <v>0.49328828623162552</v>
      </c>
      <c r="AQ19" s="26">
        <f t="shared" si="24"/>
        <v>0.90184995056457995</v>
      </c>
      <c r="AR19" s="26">
        <f t="shared" si="24"/>
        <v>0.89504810547317204</v>
      </c>
      <c r="AS19" s="26">
        <f t="shared" si="24"/>
        <v>1.0898521816181224</v>
      </c>
      <c r="AT19" s="26">
        <f t="shared" si="24"/>
        <v>1.0148891565092233</v>
      </c>
      <c r="AU19" s="26">
        <f t="shared" si="24"/>
        <v>0.92915732431775988</v>
      </c>
      <c r="AV19" s="26">
        <f t="shared" si="24"/>
        <v>0.70553368295055907</v>
      </c>
      <c r="AX19" s="26">
        <f t="shared" ref="AX19" si="25">STDEV(AX4:AX17)/SQRT(COUNT(AX4:AX17))</f>
        <v>0.70553368295055907</v>
      </c>
      <c r="AZ19" s="26">
        <f t="shared" ref="AZ19:BI19" si="26">STDEV(AZ4:AZ17)/SQRT(COUNT(AZ4:AZ17))</f>
        <v>0</v>
      </c>
      <c r="BA19" s="26">
        <f t="shared" si="26"/>
        <v>8.4327404271156398E-2</v>
      </c>
      <c r="BB19" s="26">
        <f t="shared" si="26"/>
        <v>0.14981470036162936</v>
      </c>
      <c r="BC19" s="26">
        <f t="shared" si="26"/>
        <v>0.15652475842498587</v>
      </c>
      <c r="BD19" s="26">
        <f t="shared" si="26"/>
        <v>0.17013066873566551</v>
      </c>
      <c r="BE19" s="26">
        <f t="shared" si="26"/>
        <v>0.28362729848243645</v>
      </c>
      <c r="BF19" s="26">
        <f t="shared" si="26"/>
        <v>0.31980897075876186</v>
      </c>
      <c r="BG19" s="26">
        <f t="shared" si="26"/>
        <v>0.33665016461207015</v>
      </c>
      <c r="BH19" s="26">
        <f t="shared" si="26"/>
        <v>0.2654137231652588</v>
      </c>
      <c r="BI19" s="26">
        <f t="shared" si="26"/>
        <v>0.21134489978863241</v>
      </c>
      <c r="BK19" s="26">
        <f t="shared" ref="BK19" si="27">STDEV(BK4:BK17)/SQRT(COUNT(BK4:BK17))</f>
        <v>0.21134489978863241</v>
      </c>
      <c r="BM19" s="1"/>
      <c r="BN19" s="15"/>
      <c r="BO19" s="15"/>
      <c r="BP19" s="15"/>
      <c r="BQ19" s="15"/>
      <c r="BR19" s="1"/>
      <c r="BS19" s="22"/>
      <c r="BU19" s="18"/>
      <c r="BV19" s="22"/>
      <c r="BX19" s="18"/>
      <c r="BY19" s="22"/>
      <c r="CA19" s="18"/>
      <c r="CC19" s="23"/>
      <c r="CE19" s="18"/>
    </row>
    <row r="22" spans="1:83" x14ac:dyDescent="0.35">
      <c r="A22" s="5" t="s">
        <v>13</v>
      </c>
      <c r="B22" s="1" t="s">
        <v>1</v>
      </c>
      <c r="M22" s="1" t="s">
        <v>14</v>
      </c>
      <c r="X22" s="1" t="s">
        <v>3</v>
      </c>
      <c r="AA22" s="1" t="s">
        <v>15</v>
      </c>
      <c r="AC22" s="1" t="s">
        <v>5</v>
      </c>
      <c r="AF22" s="1" t="s">
        <v>6</v>
      </c>
      <c r="AH22" s="1" t="s">
        <v>7</v>
      </c>
      <c r="AK22" s="1" t="s">
        <v>8</v>
      </c>
      <c r="AM22" s="1" t="s">
        <v>14</v>
      </c>
      <c r="AX22" s="13" t="s">
        <v>4</v>
      </c>
      <c r="AZ22" s="1" t="s">
        <v>14</v>
      </c>
      <c r="BK22" s="13" t="s">
        <v>4</v>
      </c>
    </row>
    <row r="23" spans="1:83" x14ac:dyDescent="0.35">
      <c r="A23" s="6" t="s">
        <v>9</v>
      </c>
      <c r="B23" s="6">
        <v>0</v>
      </c>
      <c r="C23" s="6">
        <v>1</v>
      </c>
      <c r="D23" s="6">
        <v>2</v>
      </c>
      <c r="E23" s="6">
        <v>3</v>
      </c>
      <c r="F23" s="6">
        <v>4</v>
      </c>
      <c r="G23" s="6">
        <v>5</v>
      </c>
      <c r="H23" s="6">
        <v>6</v>
      </c>
      <c r="I23" s="6">
        <v>7</v>
      </c>
      <c r="J23" s="6">
        <v>8</v>
      </c>
      <c r="K23" s="6">
        <v>9</v>
      </c>
      <c r="M23" s="6">
        <v>0</v>
      </c>
      <c r="N23" s="6">
        <v>1</v>
      </c>
      <c r="O23" s="6">
        <v>2</v>
      </c>
      <c r="P23" s="6">
        <v>3</v>
      </c>
      <c r="Q23" s="6">
        <v>4</v>
      </c>
      <c r="R23" s="6">
        <v>5</v>
      </c>
      <c r="S23" s="6">
        <v>6</v>
      </c>
      <c r="T23" s="6">
        <v>7</v>
      </c>
      <c r="U23" s="6">
        <v>8</v>
      </c>
      <c r="V23" s="6">
        <v>9</v>
      </c>
      <c r="W23" s="4"/>
      <c r="X23" s="6" t="s">
        <v>10</v>
      </c>
      <c r="Y23" s="6" t="s">
        <v>18</v>
      </c>
      <c r="AA23" s="6"/>
      <c r="AC23" s="6" t="s">
        <v>10</v>
      </c>
      <c r="AD23" s="6" t="s">
        <v>18</v>
      </c>
      <c r="AF23" s="6"/>
      <c r="AH23" s="6" t="s">
        <v>10</v>
      </c>
      <c r="AI23" s="6" t="s">
        <v>18</v>
      </c>
      <c r="AK23" s="6"/>
      <c r="AM23" s="6">
        <v>0</v>
      </c>
      <c r="AN23" s="6">
        <v>1</v>
      </c>
      <c r="AO23" s="6">
        <v>2</v>
      </c>
      <c r="AP23" s="6">
        <v>3</v>
      </c>
      <c r="AQ23" s="6">
        <v>4</v>
      </c>
      <c r="AR23" s="6">
        <v>5</v>
      </c>
      <c r="AS23" s="6">
        <v>6</v>
      </c>
      <c r="AT23" s="6">
        <v>7</v>
      </c>
      <c r="AU23" s="6">
        <v>8</v>
      </c>
      <c r="AV23" s="6">
        <v>9</v>
      </c>
      <c r="AX23" s="6"/>
      <c r="AZ23" s="6">
        <v>0</v>
      </c>
      <c r="BA23" s="6">
        <v>1</v>
      </c>
      <c r="BB23" s="6">
        <v>2</v>
      </c>
      <c r="BC23" s="6">
        <v>3</v>
      </c>
      <c r="BD23" s="6">
        <v>4</v>
      </c>
      <c r="BE23" s="6">
        <v>5</v>
      </c>
      <c r="BF23" s="6">
        <v>6</v>
      </c>
      <c r="BG23" s="6">
        <v>7</v>
      </c>
      <c r="BH23" s="6">
        <v>8</v>
      </c>
      <c r="BI23" s="6">
        <v>9</v>
      </c>
      <c r="BK23" s="6"/>
    </row>
    <row r="24" spans="1:83" x14ac:dyDescent="0.35">
      <c r="A24" s="1" t="s">
        <v>25</v>
      </c>
      <c r="B24" s="1">
        <v>36.200000000000003</v>
      </c>
      <c r="C24" s="1">
        <v>34.5</v>
      </c>
      <c r="D24" s="1">
        <v>33.200000000000003</v>
      </c>
      <c r="E24" s="1">
        <v>32.799999999999997</v>
      </c>
      <c r="F24" s="1">
        <v>32.299999999999997</v>
      </c>
      <c r="G24" s="1">
        <v>32.4</v>
      </c>
      <c r="H24" s="1">
        <v>32.299999999999997</v>
      </c>
      <c r="I24" s="1">
        <v>31</v>
      </c>
      <c r="J24" s="1">
        <v>32</v>
      </c>
      <c r="K24" s="1">
        <v>32.1</v>
      </c>
      <c r="M24" s="7">
        <f>B24-$B24</f>
        <v>0</v>
      </c>
      <c r="N24" s="7">
        <f>C24-$B24</f>
        <v>-1.7000000000000028</v>
      </c>
      <c r="O24" s="7">
        <f>D24-$B24</f>
        <v>-3</v>
      </c>
      <c r="P24" s="7">
        <f>E24-$B24</f>
        <v>-3.4000000000000057</v>
      </c>
      <c r="Q24" s="7">
        <f>F24-$B24</f>
        <v>-3.9000000000000057</v>
      </c>
      <c r="R24" s="7">
        <f>G24-$B24</f>
        <v>-3.8000000000000043</v>
      </c>
      <c r="S24" s="7">
        <f>H24-$B24</f>
        <v>-3.9000000000000057</v>
      </c>
      <c r="T24" s="7">
        <f>I24-$B24</f>
        <v>-5.2000000000000028</v>
      </c>
      <c r="U24" s="7">
        <f>J24-$B24</f>
        <v>-4.2000000000000028</v>
      </c>
      <c r="V24" s="7">
        <f>K24-$B24</f>
        <v>-4.1000000000000014</v>
      </c>
      <c r="W24" s="7"/>
      <c r="X24" s="8">
        <f>B24</f>
        <v>36.200000000000003</v>
      </c>
      <c r="Y24" s="8">
        <f>K24</f>
        <v>32.1</v>
      </c>
      <c r="AA24" s="8">
        <f>Y24-X24</f>
        <v>-4.1000000000000014</v>
      </c>
      <c r="AC24" s="13">
        <v>15.718</v>
      </c>
      <c r="AD24" s="13">
        <v>13.342000000000001</v>
      </c>
      <c r="AF24" s="8">
        <f>AD24-AC24</f>
        <v>-2.3759999999999994</v>
      </c>
      <c r="AH24" s="13">
        <v>17.085000000000001</v>
      </c>
      <c r="AI24" s="13">
        <v>14.961</v>
      </c>
      <c r="AK24" s="8">
        <f>AI24-AH24</f>
        <v>-2.1240000000000006</v>
      </c>
      <c r="AM24" s="13"/>
      <c r="AN24" s="13"/>
      <c r="AO24" s="13"/>
      <c r="AP24" s="13"/>
      <c r="AQ24" s="13"/>
      <c r="AR24" s="13"/>
      <c r="AS24" s="13"/>
      <c r="AT24" s="13"/>
      <c r="AU24" s="13"/>
      <c r="AZ24" s="13">
        <v>0</v>
      </c>
      <c r="BA24" s="13">
        <v>-1.7000000000000028</v>
      </c>
      <c r="BB24" s="13">
        <v>-3</v>
      </c>
      <c r="BC24" s="13">
        <v>-3.4000000000000057</v>
      </c>
      <c r="BD24" s="13">
        <v>-3.9000000000000057</v>
      </c>
      <c r="BE24" s="13">
        <v>-3.8000000000000043</v>
      </c>
      <c r="BF24" s="13">
        <v>-3.9000000000000057</v>
      </c>
      <c r="BG24" s="13">
        <v>-5.2000000000000028</v>
      </c>
      <c r="BH24" s="13">
        <v>-4.2000000000000028</v>
      </c>
      <c r="BI24" s="1">
        <v>-4.1000000000000014</v>
      </c>
      <c r="BK24" s="1">
        <v>-4.1000000000000014</v>
      </c>
      <c r="BM24" s="21"/>
      <c r="BN24" s="21"/>
      <c r="BO24" s="21"/>
      <c r="BP24" s="21"/>
      <c r="BQ24" s="21"/>
      <c r="BS24" s="17"/>
      <c r="BU24" s="17"/>
      <c r="BV24" s="17"/>
      <c r="BX24" s="17"/>
      <c r="BY24" s="17"/>
      <c r="CA24" s="17"/>
      <c r="CC24" s="17"/>
      <c r="CE24" s="17"/>
    </row>
    <row r="25" spans="1:83" x14ac:dyDescent="0.35">
      <c r="A25" s="1" t="s">
        <v>26</v>
      </c>
      <c r="B25" s="1">
        <v>35.299999999999997</v>
      </c>
      <c r="C25" s="1">
        <v>33.200000000000003</v>
      </c>
      <c r="D25" s="1">
        <v>32.9</v>
      </c>
      <c r="E25" s="1">
        <v>32.799999999999997</v>
      </c>
      <c r="F25" s="1">
        <v>32.700000000000003</v>
      </c>
      <c r="G25" s="1">
        <v>33</v>
      </c>
      <c r="H25" s="1">
        <v>32.799999999999997</v>
      </c>
      <c r="I25" s="1">
        <v>32.5</v>
      </c>
      <c r="J25" s="1">
        <v>32.4</v>
      </c>
      <c r="K25" s="1">
        <v>32</v>
      </c>
      <c r="M25" s="7">
        <f>B25-$B25</f>
        <v>0</v>
      </c>
      <c r="N25" s="7">
        <f>C25-$B25</f>
        <v>-2.0999999999999943</v>
      </c>
      <c r="O25" s="7">
        <f>D25-$B25</f>
        <v>-2.3999999999999986</v>
      </c>
      <c r="P25" s="7">
        <f>E25-$B25</f>
        <v>-2.5</v>
      </c>
      <c r="Q25" s="7">
        <f>F25-$B25</f>
        <v>-2.5999999999999943</v>
      </c>
      <c r="R25" s="7">
        <f>G25-$B25</f>
        <v>-2.2999999999999972</v>
      </c>
      <c r="S25" s="7">
        <f>H25-$B25</f>
        <v>-2.5</v>
      </c>
      <c r="T25" s="7">
        <f>I25-$B25</f>
        <v>-2.7999999999999972</v>
      </c>
      <c r="U25" s="7">
        <f>J25-$B25</f>
        <v>-2.8999999999999986</v>
      </c>
      <c r="V25" s="7">
        <f>K25-$B25</f>
        <v>-3.2999999999999972</v>
      </c>
      <c r="W25" s="7"/>
      <c r="X25" s="8">
        <f t="shared" ref="X25:X32" si="28">B25</f>
        <v>35.299999999999997</v>
      </c>
      <c r="Y25" s="8">
        <f t="shared" ref="Y25:Y32" si="29">K25</f>
        <v>32</v>
      </c>
      <c r="AA25" s="8">
        <f t="shared" ref="AA25:AA35" si="30">Y25-X25</f>
        <v>-3.2999999999999972</v>
      </c>
      <c r="AC25" s="13">
        <v>17.722000000000001</v>
      </c>
      <c r="AD25" s="13">
        <v>13.249000000000001</v>
      </c>
      <c r="AF25" s="8">
        <f t="shared" ref="AF25:AF35" si="31">AD25-AC25</f>
        <v>-4.4730000000000008</v>
      </c>
      <c r="AH25" s="13">
        <v>19.940999999999999</v>
      </c>
      <c r="AI25" s="13">
        <v>17.664000000000001</v>
      </c>
      <c r="AK25" s="8">
        <f t="shared" ref="AK25:AK35" si="32">AI25-AH25</f>
        <v>-2.2769999999999975</v>
      </c>
      <c r="AZ25" s="1">
        <v>0</v>
      </c>
      <c r="BA25" s="1">
        <v>-2.0999999999999943</v>
      </c>
      <c r="BB25" s="1">
        <v>-2.3999999999999986</v>
      </c>
      <c r="BC25" s="1">
        <v>-2.5</v>
      </c>
      <c r="BD25" s="1">
        <v>-2.5999999999999943</v>
      </c>
      <c r="BE25" s="1">
        <v>-2.2999999999999972</v>
      </c>
      <c r="BF25" s="1">
        <v>-2.5</v>
      </c>
      <c r="BG25" s="1">
        <v>-2.7999999999999972</v>
      </c>
      <c r="BH25" s="1">
        <v>-2.8999999999999986</v>
      </c>
      <c r="BI25" s="1">
        <v>-3.2999999999999972</v>
      </c>
      <c r="BK25" s="1">
        <v>-3.2999999999999972</v>
      </c>
      <c r="BM25" s="21"/>
      <c r="BN25" s="21"/>
      <c r="BO25" s="21"/>
      <c r="BP25" s="21"/>
      <c r="BQ25" s="21"/>
      <c r="BS25" s="17"/>
      <c r="BU25" s="17"/>
      <c r="BV25" s="17"/>
      <c r="BX25" s="17"/>
      <c r="BY25" s="17"/>
      <c r="CA25" s="17"/>
      <c r="CC25" s="17"/>
      <c r="CE25" s="17"/>
    </row>
    <row r="26" spans="1:83" x14ac:dyDescent="0.35">
      <c r="A26" s="1" t="s">
        <v>27</v>
      </c>
      <c r="B26" s="1">
        <v>34.9</v>
      </c>
      <c r="C26" s="1">
        <v>32.5</v>
      </c>
      <c r="D26" s="1">
        <v>32</v>
      </c>
      <c r="E26" s="1">
        <v>31.6</v>
      </c>
      <c r="F26" s="1">
        <v>31.6</v>
      </c>
      <c r="G26" s="1">
        <v>31.3</v>
      </c>
      <c r="H26" s="1">
        <v>31.2</v>
      </c>
      <c r="I26" s="1">
        <v>30.9</v>
      </c>
      <c r="J26" s="1">
        <v>30.8</v>
      </c>
      <c r="K26" s="1">
        <v>30.6</v>
      </c>
      <c r="M26" s="7">
        <f>B26-$B26</f>
        <v>0</v>
      </c>
      <c r="N26" s="7">
        <f>C26-$B26</f>
        <v>-2.3999999999999986</v>
      </c>
      <c r="O26" s="7">
        <f>D26-$B26</f>
        <v>-2.8999999999999986</v>
      </c>
      <c r="P26" s="7">
        <f>E26-$B26</f>
        <v>-3.2999999999999972</v>
      </c>
      <c r="Q26" s="7">
        <f>F26-$B26</f>
        <v>-3.2999999999999972</v>
      </c>
      <c r="R26" s="7">
        <f>G26-$B26</f>
        <v>-3.5999999999999979</v>
      </c>
      <c r="S26" s="7">
        <f>H26-$B26</f>
        <v>-3.6999999999999993</v>
      </c>
      <c r="T26" s="7">
        <f>I26-$B26</f>
        <v>-4</v>
      </c>
      <c r="U26" s="7">
        <f>J26-$B26</f>
        <v>-4.0999999999999979</v>
      </c>
      <c r="V26" s="7">
        <f>K26-$B26</f>
        <v>-4.2999999999999972</v>
      </c>
      <c r="W26" s="7"/>
      <c r="X26" s="8">
        <f t="shared" si="28"/>
        <v>34.9</v>
      </c>
      <c r="Y26" s="8">
        <f t="shared" si="29"/>
        <v>30.6</v>
      </c>
      <c r="AA26" s="8">
        <f t="shared" si="30"/>
        <v>-4.2999999999999972</v>
      </c>
      <c r="AC26" s="13">
        <v>19.741</v>
      </c>
      <c r="AD26" s="13">
        <v>15.782999999999999</v>
      </c>
      <c r="AF26" s="8">
        <f t="shared" si="31"/>
        <v>-3.9580000000000002</v>
      </c>
      <c r="AH26" s="13">
        <v>19.477</v>
      </c>
      <c r="AI26" s="13">
        <v>17.457999999999998</v>
      </c>
      <c r="AK26" s="8">
        <f t="shared" si="32"/>
        <v>-2.0190000000000019</v>
      </c>
      <c r="AZ26" s="1">
        <v>0</v>
      </c>
      <c r="BA26" s="1">
        <v>-2.3999999999999986</v>
      </c>
      <c r="BB26" s="1">
        <v>-2.8999999999999986</v>
      </c>
      <c r="BC26" s="1">
        <v>-3.2999999999999972</v>
      </c>
      <c r="BD26" s="1">
        <v>-3.2999999999999972</v>
      </c>
      <c r="BE26" s="1">
        <v>-3.5999999999999979</v>
      </c>
      <c r="BF26" s="1">
        <v>-3.6999999999999993</v>
      </c>
      <c r="BG26" s="1">
        <v>-4</v>
      </c>
      <c r="BH26" s="1">
        <v>-4.0999999999999979</v>
      </c>
      <c r="BI26" s="1">
        <v>-4.2999999999999972</v>
      </c>
      <c r="BK26" s="1">
        <v>-4.2999999999999972</v>
      </c>
      <c r="BM26" s="21"/>
      <c r="BN26" s="21"/>
      <c r="BO26" s="21"/>
      <c r="BP26" s="21"/>
      <c r="BQ26" s="21"/>
      <c r="BS26" s="17"/>
      <c r="BU26" s="17"/>
      <c r="BV26" s="17"/>
      <c r="BX26" s="17"/>
      <c r="BY26" s="17"/>
      <c r="CA26" s="17"/>
      <c r="CC26" s="17"/>
      <c r="CE26" s="17"/>
    </row>
    <row r="27" spans="1:83" x14ac:dyDescent="0.35">
      <c r="A27" s="1" t="s">
        <v>53</v>
      </c>
      <c r="B27" s="1">
        <v>38.4</v>
      </c>
      <c r="C27" s="1">
        <v>36.299999999999997</v>
      </c>
      <c r="D27" s="1">
        <v>35.9</v>
      </c>
      <c r="E27" s="1">
        <v>35.299999999999997</v>
      </c>
      <c r="F27" s="1">
        <v>34.9</v>
      </c>
      <c r="G27" s="1">
        <v>34.4</v>
      </c>
      <c r="H27" s="1">
        <v>33.700000000000003</v>
      </c>
      <c r="I27" s="1">
        <v>33.5</v>
      </c>
      <c r="J27" s="1">
        <v>33.299999999999997</v>
      </c>
      <c r="K27" s="1">
        <v>32.799999999999997</v>
      </c>
      <c r="M27" s="7">
        <f>B27-$B27</f>
        <v>0</v>
      </c>
      <c r="N27" s="7">
        <f>C27-$B27</f>
        <v>-2.1000000000000014</v>
      </c>
      <c r="O27" s="7">
        <f>D27-$B27</f>
        <v>-2.5</v>
      </c>
      <c r="P27" s="7">
        <f>E27-$B27</f>
        <v>-3.1000000000000014</v>
      </c>
      <c r="Q27" s="7">
        <f>F27-$B27</f>
        <v>-3.5</v>
      </c>
      <c r="R27" s="7">
        <f>G27-$B27</f>
        <v>-4</v>
      </c>
      <c r="S27" s="7">
        <f>H27-$B27</f>
        <v>-4.6999999999999957</v>
      </c>
      <c r="T27" s="7">
        <f>I27-$B27</f>
        <v>-4.8999999999999986</v>
      </c>
      <c r="U27" s="7">
        <f>J27-$B27</f>
        <v>-5.1000000000000014</v>
      </c>
      <c r="V27" s="7">
        <f>K27-$B27</f>
        <v>-5.6000000000000014</v>
      </c>
      <c r="W27" s="7"/>
      <c r="X27" s="8">
        <f t="shared" si="28"/>
        <v>38.4</v>
      </c>
      <c r="Y27" s="8">
        <f t="shared" si="29"/>
        <v>32.799999999999997</v>
      </c>
      <c r="AA27" s="8">
        <f t="shared" si="30"/>
        <v>-5.6000000000000014</v>
      </c>
      <c r="AC27" s="13">
        <v>17.119</v>
      </c>
      <c r="AD27" s="13">
        <v>14.372</v>
      </c>
      <c r="AF27" s="8">
        <f t="shared" si="31"/>
        <v>-2.7469999999999999</v>
      </c>
      <c r="AH27" s="13">
        <v>17.16</v>
      </c>
      <c r="AI27" s="13">
        <v>15.121</v>
      </c>
      <c r="AK27" s="8">
        <f t="shared" si="32"/>
        <v>-2.0389999999999997</v>
      </c>
      <c r="AZ27" s="1">
        <v>0</v>
      </c>
      <c r="BA27" s="1">
        <v>-2.1000000000000014</v>
      </c>
      <c r="BB27" s="1">
        <v>-2.5</v>
      </c>
      <c r="BC27" s="1">
        <v>-3.1000000000000014</v>
      </c>
      <c r="BD27" s="1">
        <v>-3.5</v>
      </c>
      <c r="BE27" s="1">
        <v>-4</v>
      </c>
      <c r="BF27" s="1">
        <v>-4.6999999999999957</v>
      </c>
      <c r="BG27" s="1">
        <v>-4.8999999999999986</v>
      </c>
      <c r="BH27" s="1">
        <v>-5.1000000000000014</v>
      </c>
      <c r="BI27" s="1">
        <v>-5.6000000000000014</v>
      </c>
      <c r="BK27" s="1">
        <v>-5.6000000000000014</v>
      </c>
      <c r="BM27" s="22"/>
      <c r="BN27" s="22"/>
      <c r="BO27" s="22"/>
      <c r="BP27" s="22"/>
      <c r="BQ27" s="22"/>
      <c r="BS27" s="17"/>
      <c r="BV27" s="17"/>
      <c r="BX27" s="17"/>
      <c r="BY27" s="17"/>
      <c r="CC27" s="17"/>
    </row>
    <row r="28" spans="1:83" x14ac:dyDescent="0.35">
      <c r="A28" s="1" t="s">
        <v>54</v>
      </c>
      <c r="B28" s="1">
        <v>40.700000000000003</v>
      </c>
      <c r="C28" s="1">
        <v>37.200000000000003</v>
      </c>
      <c r="D28" s="1">
        <v>36.299999999999997</v>
      </c>
      <c r="E28" s="1">
        <v>35.200000000000003</v>
      </c>
      <c r="F28" s="1">
        <v>33.6</v>
      </c>
      <c r="G28" s="1">
        <v>32.4</v>
      </c>
      <c r="H28" s="1">
        <v>32</v>
      </c>
      <c r="I28" s="1">
        <v>31.6</v>
      </c>
      <c r="J28" s="1">
        <v>31.3</v>
      </c>
      <c r="K28" s="1">
        <v>30.9</v>
      </c>
      <c r="M28" s="7">
        <f>B28-$B28</f>
        <v>0</v>
      </c>
      <c r="N28" s="7">
        <f>C28-$B28</f>
        <v>-3.5</v>
      </c>
      <c r="O28" s="7">
        <f>D28-$B28</f>
        <v>-4.4000000000000057</v>
      </c>
      <c r="P28" s="7">
        <f>E28-$B28</f>
        <v>-5.5</v>
      </c>
      <c r="Q28" s="7">
        <f>F28-$B28</f>
        <v>-7.1000000000000014</v>
      </c>
      <c r="R28" s="7">
        <f>G28-$B28</f>
        <v>-8.3000000000000043</v>
      </c>
      <c r="S28" s="7">
        <f>H28-$B28</f>
        <v>-8.7000000000000028</v>
      </c>
      <c r="T28" s="7">
        <f>I28-$B28</f>
        <v>-9.1000000000000014</v>
      </c>
      <c r="U28" s="7">
        <f>J28-$B28</f>
        <v>-9.4000000000000021</v>
      </c>
      <c r="V28" s="7">
        <f>K28-$B28</f>
        <v>-9.8000000000000043</v>
      </c>
      <c r="W28" s="7"/>
      <c r="X28" s="8">
        <f t="shared" si="28"/>
        <v>40.700000000000003</v>
      </c>
      <c r="Y28" s="8">
        <f t="shared" si="29"/>
        <v>30.9</v>
      </c>
      <c r="AA28" s="8">
        <f t="shared" si="30"/>
        <v>-9.8000000000000043</v>
      </c>
      <c r="AC28" s="13">
        <v>11.426</v>
      </c>
      <c r="AD28" s="13">
        <v>8.9350000000000005</v>
      </c>
      <c r="AF28" s="8">
        <f t="shared" si="31"/>
        <v>-2.4909999999999997</v>
      </c>
      <c r="AH28" s="13">
        <v>18.294</v>
      </c>
      <c r="AI28" s="13">
        <v>16.914000000000001</v>
      </c>
      <c r="AK28" s="8">
        <f t="shared" si="32"/>
        <v>-1.379999999999999</v>
      </c>
      <c r="AZ28" s="1">
        <v>0</v>
      </c>
      <c r="BA28" s="1">
        <v>-3.5</v>
      </c>
      <c r="BB28" s="1">
        <v>-4.4000000000000057</v>
      </c>
      <c r="BC28" s="1">
        <v>-5.5</v>
      </c>
      <c r="BD28" s="1">
        <v>-7.1000000000000014</v>
      </c>
      <c r="BE28" s="1">
        <v>-8.3000000000000043</v>
      </c>
      <c r="BF28" s="1">
        <v>-8.7000000000000028</v>
      </c>
      <c r="BG28" s="1">
        <v>-9.1000000000000014</v>
      </c>
      <c r="BH28" s="1">
        <v>-9.4000000000000021</v>
      </c>
      <c r="BI28" s="1">
        <v>-9.8000000000000043</v>
      </c>
      <c r="BK28" s="1">
        <v>-9.8000000000000043</v>
      </c>
      <c r="BM28" s="22"/>
      <c r="BN28" s="22"/>
      <c r="BO28" s="22"/>
      <c r="BP28" s="22"/>
      <c r="BQ28" s="22"/>
      <c r="BS28" s="17"/>
      <c r="BV28" s="17"/>
      <c r="BX28" s="17"/>
      <c r="BY28" s="17"/>
      <c r="CC28" s="17"/>
    </row>
    <row r="29" spans="1:83" x14ac:dyDescent="0.35">
      <c r="A29" s="1" t="s">
        <v>37</v>
      </c>
      <c r="B29" s="1">
        <v>40.4</v>
      </c>
      <c r="C29" s="1">
        <v>38</v>
      </c>
      <c r="D29" s="1">
        <v>37.299999999999997</v>
      </c>
      <c r="E29" s="1">
        <v>36.200000000000003</v>
      </c>
      <c r="F29" s="1">
        <v>36.4</v>
      </c>
      <c r="G29" s="1">
        <v>36.1</v>
      </c>
      <c r="H29" s="1">
        <v>34.799999999999997</v>
      </c>
      <c r="I29" s="1">
        <v>34.799999999999997</v>
      </c>
      <c r="J29" s="1">
        <v>35</v>
      </c>
      <c r="K29" s="1">
        <v>35.6</v>
      </c>
      <c r="M29" s="7">
        <f>B29-$B29</f>
        <v>0</v>
      </c>
      <c r="N29" s="7">
        <f>C29-$B29</f>
        <v>-2.3999999999999986</v>
      </c>
      <c r="O29" s="7">
        <f>D29-$B29</f>
        <v>-3.1000000000000014</v>
      </c>
      <c r="P29" s="7">
        <f>E29-$B29</f>
        <v>-4.1999999999999957</v>
      </c>
      <c r="Q29" s="7">
        <f>F29-$B29</f>
        <v>-4</v>
      </c>
      <c r="R29" s="7">
        <f>G29-$B29</f>
        <v>-4.2999999999999972</v>
      </c>
      <c r="S29" s="7">
        <f>H29-$B29</f>
        <v>-5.6000000000000014</v>
      </c>
      <c r="T29" s="7">
        <f>I29-$B29</f>
        <v>-5.6000000000000014</v>
      </c>
      <c r="U29" s="7">
        <f>J29-$B29</f>
        <v>-5.3999999999999986</v>
      </c>
      <c r="V29" s="7">
        <f>K29-$B29</f>
        <v>-4.7999999999999972</v>
      </c>
      <c r="W29" s="7"/>
      <c r="X29" s="8">
        <f t="shared" si="28"/>
        <v>40.4</v>
      </c>
      <c r="Y29" s="8">
        <f t="shared" si="29"/>
        <v>35.6</v>
      </c>
      <c r="AA29" s="8">
        <f t="shared" si="30"/>
        <v>-4.7999999999999972</v>
      </c>
      <c r="AC29" s="13">
        <v>11.641</v>
      </c>
      <c r="AD29" s="13">
        <v>10.677</v>
      </c>
      <c r="AF29" s="8">
        <f t="shared" si="31"/>
        <v>-0.96400000000000041</v>
      </c>
      <c r="AH29" s="13">
        <v>16.312999999999999</v>
      </c>
      <c r="AI29" s="13">
        <v>15.364000000000001</v>
      </c>
      <c r="AK29" s="8">
        <f t="shared" si="32"/>
        <v>-0.94899999999999807</v>
      </c>
      <c r="AZ29" s="1">
        <v>0</v>
      </c>
      <c r="BA29" s="1">
        <v>-2.3999999999999986</v>
      </c>
      <c r="BB29" s="1">
        <v>-3.1000000000000014</v>
      </c>
      <c r="BC29" s="1">
        <v>-4.1999999999999957</v>
      </c>
      <c r="BD29" s="1">
        <v>-4</v>
      </c>
      <c r="BE29" s="1">
        <v>-4.2999999999999972</v>
      </c>
      <c r="BF29" s="1">
        <v>-5.6000000000000014</v>
      </c>
      <c r="BG29" s="1">
        <v>-5.6000000000000014</v>
      </c>
      <c r="BH29" s="1">
        <v>-5.3999999999999986</v>
      </c>
      <c r="BI29" s="1">
        <v>-4.7999999999999972</v>
      </c>
      <c r="BK29" s="1">
        <v>-4.7999999999999972</v>
      </c>
      <c r="BM29" s="22"/>
      <c r="BN29" s="22"/>
      <c r="BO29" s="22"/>
      <c r="BP29" s="22"/>
      <c r="BQ29" s="22"/>
      <c r="BS29" s="17"/>
      <c r="BV29" s="17"/>
      <c r="BX29" s="17"/>
      <c r="BY29" s="17"/>
      <c r="CC29" s="17"/>
    </row>
    <row r="30" spans="1:83" x14ac:dyDescent="0.35">
      <c r="A30" s="1" t="s">
        <v>38</v>
      </c>
      <c r="B30" s="1">
        <v>46.1</v>
      </c>
      <c r="C30" s="1">
        <v>43.4</v>
      </c>
      <c r="D30" s="1">
        <v>42.5</v>
      </c>
      <c r="E30" s="1">
        <v>41.7</v>
      </c>
      <c r="F30" s="1">
        <v>41.3</v>
      </c>
      <c r="G30" s="1">
        <v>40.299999999999997</v>
      </c>
      <c r="H30" s="1">
        <v>39.299999999999997</v>
      </c>
      <c r="I30" s="1">
        <v>38.5</v>
      </c>
      <c r="J30" s="1">
        <v>38.700000000000003</v>
      </c>
      <c r="K30" s="1">
        <v>38.6</v>
      </c>
      <c r="M30" s="7">
        <f>B30-$B30</f>
        <v>0</v>
      </c>
      <c r="N30" s="7">
        <f>C30-$B30</f>
        <v>-2.7000000000000028</v>
      </c>
      <c r="O30" s="7">
        <f>D30-$B30</f>
        <v>-3.6000000000000014</v>
      </c>
      <c r="P30" s="7">
        <f>E30-$B30</f>
        <v>-4.3999999999999986</v>
      </c>
      <c r="Q30" s="7">
        <f>F30-$B30</f>
        <v>-4.8000000000000043</v>
      </c>
      <c r="R30" s="7">
        <f>G30-$B30</f>
        <v>-5.8000000000000043</v>
      </c>
      <c r="S30" s="7">
        <f>H30-$B30</f>
        <v>-6.8000000000000043</v>
      </c>
      <c r="T30" s="7">
        <f>I30-$B30</f>
        <v>-7.6000000000000014</v>
      </c>
      <c r="U30" s="7">
        <f>J30-$B30</f>
        <v>-7.3999999999999986</v>
      </c>
      <c r="V30" s="7">
        <f>K30-$B30</f>
        <v>-7.5</v>
      </c>
      <c r="W30" s="7"/>
      <c r="X30" s="8">
        <f t="shared" si="28"/>
        <v>46.1</v>
      </c>
      <c r="Y30" s="8">
        <f t="shared" si="29"/>
        <v>38.6</v>
      </c>
      <c r="AA30" s="8">
        <f t="shared" si="30"/>
        <v>-7.5</v>
      </c>
      <c r="AC30" s="13">
        <v>12.051</v>
      </c>
      <c r="AD30" s="13">
        <v>10.06</v>
      </c>
      <c r="AF30" s="8">
        <f t="shared" si="31"/>
        <v>-1.9909999999999997</v>
      </c>
      <c r="AH30" s="13">
        <v>15.709</v>
      </c>
      <c r="AI30" s="13">
        <v>14.651999999999999</v>
      </c>
      <c r="AK30" s="8">
        <f t="shared" si="32"/>
        <v>-1.0570000000000004</v>
      </c>
      <c r="AM30" s="1">
        <v>0</v>
      </c>
      <c r="AN30" s="1">
        <v>-2.7000000000000028</v>
      </c>
      <c r="AO30" s="1">
        <v>-3.6000000000000014</v>
      </c>
      <c r="AP30" s="1">
        <v>-4.3999999999999986</v>
      </c>
      <c r="AQ30" s="1">
        <v>-4.8000000000000043</v>
      </c>
      <c r="AR30" s="1">
        <v>-5.8000000000000043</v>
      </c>
      <c r="AS30" s="1">
        <v>-6.8000000000000043</v>
      </c>
      <c r="AT30" s="1">
        <v>-7.6000000000000014</v>
      </c>
      <c r="AU30" s="1">
        <v>-7.3999999999999986</v>
      </c>
      <c r="AV30" s="1">
        <v>-7.5</v>
      </c>
      <c r="AX30" s="1">
        <v>-7.5</v>
      </c>
      <c r="BM30" s="22"/>
      <c r="BN30" s="22"/>
      <c r="BO30" s="22"/>
      <c r="BP30" s="22"/>
      <c r="BQ30" s="22"/>
      <c r="BS30" s="17"/>
      <c r="BV30" s="17"/>
      <c r="BX30" s="17"/>
      <c r="BY30" s="17"/>
      <c r="CC30" s="17"/>
    </row>
    <row r="31" spans="1:83" x14ac:dyDescent="0.35">
      <c r="A31" s="1" t="s">
        <v>39</v>
      </c>
      <c r="B31" s="1">
        <v>48.1</v>
      </c>
      <c r="C31" s="1">
        <v>45.6</v>
      </c>
      <c r="D31" s="1">
        <v>44.2</v>
      </c>
      <c r="E31" s="1">
        <v>43.5</v>
      </c>
      <c r="F31" s="1">
        <v>43.2</v>
      </c>
      <c r="G31" s="1">
        <v>42</v>
      </c>
      <c r="H31" s="1">
        <v>41.1</v>
      </c>
      <c r="I31" s="1">
        <v>40.9</v>
      </c>
      <c r="J31" s="1">
        <v>40.5</v>
      </c>
      <c r="K31" s="1">
        <v>40.6</v>
      </c>
      <c r="M31" s="7">
        <f>B31-$B31</f>
        <v>0</v>
      </c>
      <c r="N31" s="7">
        <f>C31-$B31</f>
        <v>-2.5</v>
      </c>
      <c r="O31" s="7">
        <f>D31-$B31</f>
        <v>-3.8999999999999986</v>
      </c>
      <c r="P31" s="7">
        <f>E31-$B31</f>
        <v>-4.6000000000000014</v>
      </c>
      <c r="Q31" s="7">
        <f>F31-$B31</f>
        <v>-4.8999999999999986</v>
      </c>
      <c r="R31" s="7">
        <f>G31-$B31</f>
        <v>-6.1000000000000014</v>
      </c>
      <c r="S31" s="7">
        <f>H31-$B31</f>
        <v>-7</v>
      </c>
      <c r="T31" s="7">
        <f>I31-$B31</f>
        <v>-7.2000000000000028</v>
      </c>
      <c r="U31" s="7">
        <f>J31-$B31</f>
        <v>-7.6000000000000014</v>
      </c>
      <c r="V31" s="7">
        <f>K31-$B31</f>
        <v>-7.5</v>
      </c>
      <c r="W31" s="7"/>
      <c r="X31" s="8">
        <f t="shared" si="28"/>
        <v>48.1</v>
      </c>
      <c r="Y31" s="8">
        <f t="shared" si="29"/>
        <v>40.6</v>
      </c>
      <c r="AA31" s="8">
        <f t="shared" si="30"/>
        <v>-7.5</v>
      </c>
      <c r="AC31" s="13">
        <v>11.542</v>
      </c>
      <c r="AD31" s="13">
        <v>8.2490000000000006</v>
      </c>
      <c r="AF31" s="8">
        <f t="shared" si="31"/>
        <v>-3.2929999999999993</v>
      </c>
      <c r="AH31" s="13">
        <v>18.835000000000001</v>
      </c>
      <c r="AI31" s="13">
        <v>17.039000000000001</v>
      </c>
      <c r="AK31" s="8">
        <f t="shared" si="32"/>
        <v>-1.7959999999999994</v>
      </c>
      <c r="AM31" s="1">
        <v>0</v>
      </c>
      <c r="AN31" s="1">
        <v>-2.5</v>
      </c>
      <c r="AO31" s="1">
        <v>-3.8999999999999986</v>
      </c>
      <c r="AP31" s="1">
        <v>-4.6000000000000014</v>
      </c>
      <c r="AQ31" s="1">
        <v>-4.8999999999999986</v>
      </c>
      <c r="AR31" s="1">
        <v>-6.1000000000000014</v>
      </c>
      <c r="AS31" s="1">
        <v>-7</v>
      </c>
      <c r="AT31" s="1">
        <v>-7.2000000000000028</v>
      </c>
      <c r="AU31" s="1">
        <v>-7.6000000000000014</v>
      </c>
      <c r="AV31" s="1">
        <v>-7.5</v>
      </c>
      <c r="AX31" s="1">
        <v>-7.5</v>
      </c>
      <c r="BM31" s="22"/>
      <c r="BN31" s="22"/>
      <c r="BO31" s="22"/>
      <c r="BP31" s="22"/>
      <c r="BQ31" s="22"/>
      <c r="BS31" s="17"/>
      <c r="BV31" s="17"/>
      <c r="BX31" s="17"/>
      <c r="BY31" s="17"/>
      <c r="CC31" s="17"/>
    </row>
    <row r="32" spans="1:83" x14ac:dyDescent="0.35">
      <c r="A32" s="1" t="s">
        <v>40</v>
      </c>
      <c r="B32" s="1">
        <v>41.9</v>
      </c>
      <c r="C32" s="1">
        <v>39.200000000000003</v>
      </c>
      <c r="D32" s="1">
        <v>38.4</v>
      </c>
      <c r="E32" s="1">
        <v>38.4</v>
      </c>
      <c r="F32" s="1">
        <v>37.5</v>
      </c>
      <c r="G32" s="1">
        <v>36.799999999999997</v>
      </c>
      <c r="H32" s="1">
        <v>37.1</v>
      </c>
      <c r="I32" s="1">
        <v>36.700000000000003</v>
      </c>
      <c r="J32" s="1">
        <v>35.9</v>
      </c>
      <c r="K32" s="1">
        <v>36.6</v>
      </c>
      <c r="M32" s="7">
        <f>B32-$B32</f>
        <v>0</v>
      </c>
      <c r="N32" s="7">
        <f>C32-$B32</f>
        <v>-2.6999999999999957</v>
      </c>
      <c r="O32" s="7">
        <f>D32-$B32</f>
        <v>-3.5</v>
      </c>
      <c r="P32" s="7">
        <f>E32-$B32</f>
        <v>-3.5</v>
      </c>
      <c r="Q32" s="7">
        <f>F32-$B32</f>
        <v>-4.3999999999999986</v>
      </c>
      <c r="R32" s="7">
        <f>G32-$B32</f>
        <v>-5.1000000000000014</v>
      </c>
      <c r="S32" s="7">
        <f>H32-$B32</f>
        <v>-4.7999999999999972</v>
      </c>
      <c r="T32" s="7">
        <f>I32-$B32</f>
        <v>-5.1999999999999957</v>
      </c>
      <c r="U32" s="7">
        <f>J32-$B32</f>
        <v>-6</v>
      </c>
      <c r="V32" s="7">
        <f>K32-$B32</f>
        <v>-5.2999999999999972</v>
      </c>
      <c r="W32" s="7"/>
      <c r="X32" s="8">
        <f t="shared" si="28"/>
        <v>41.9</v>
      </c>
      <c r="Y32" s="8">
        <f t="shared" si="29"/>
        <v>36.6</v>
      </c>
      <c r="AA32" s="8">
        <f t="shared" si="30"/>
        <v>-5.2999999999999972</v>
      </c>
      <c r="AC32" s="13">
        <v>11.273999999999999</v>
      </c>
      <c r="AD32" s="13">
        <v>5.48</v>
      </c>
      <c r="AF32" s="8">
        <f t="shared" si="31"/>
        <v>-5.7939999999999987</v>
      </c>
      <c r="AH32" s="13">
        <v>20.945</v>
      </c>
      <c r="AI32" s="13">
        <v>18.512</v>
      </c>
      <c r="AK32" s="8">
        <f t="shared" si="32"/>
        <v>-2.4329999999999998</v>
      </c>
      <c r="AZ32" s="1">
        <v>0</v>
      </c>
      <c r="BA32" s="1">
        <v>-2.6999999999999957</v>
      </c>
      <c r="BB32" s="1">
        <v>-3.5</v>
      </c>
      <c r="BC32" s="1">
        <v>-3.5</v>
      </c>
      <c r="BD32" s="1">
        <v>-4.3999999999999986</v>
      </c>
      <c r="BE32" s="1">
        <v>-5.1000000000000014</v>
      </c>
      <c r="BF32" s="1">
        <v>-4.7999999999999972</v>
      </c>
      <c r="BG32" s="1">
        <v>-5.1999999999999957</v>
      </c>
      <c r="BH32" s="1">
        <v>-6</v>
      </c>
      <c r="BI32" s="1">
        <v>-5.2999999999999972</v>
      </c>
      <c r="BK32" s="1">
        <v>-5.2999999999999972</v>
      </c>
      <c r="BM32" s="22"/>
      <c r="BN32" s="22"/>
      <c r="BO32" s="22"/>
      <c r="BP32" s="22"/>
      <c r="BQ32" s="22"/>
      <c r="BS32" s="17"/>
      <c r="BV32" s="17"/>
      <c r="BX32" s="17"/>
      <c r="BY32" s="17"/>
      <c r="CC32" s="17"/>
    </row>
    <row r="33" spans="1:83" x14ac:dyDescent="0.35">
      <c r="A33" t="s">
        <v>20</v>
      </c>
      <c r="B33" s="1">
        <v>47</v>
      </c>
      <c r="C33" s="1">
        <v>44.8</v>
      </c>
      <c r="D33" s="1">
        <v>43.4</v>
      </c>
      <c r="E33" s="1">
        <v>42.6</v>
      </c>
      <c r="F33" s="1">
        <v>42.4</v>
      </c>
      <c r="G33" s="1">
        <v>41.8</v>
      </c>
      <c r="H33" s="1">
        <v>41.5</v>
      </c>
      <c r="I33" s="1">
        <v>41</v>
      </c>
      <c r="J33" s="1">
        <v>40.700000000000003</v>
      </c>
      <c r="K33" s="1">
        <v>39.799999999999997</v>
      </c>
      <c r="M33" s="7">
        <f>B33-$B33</f>
        <v>0</v>
      </c>
      <c r="N33" s="7">
        <f>C33-$B33</f>
        <v>-2.2000000000000028</v>
      </c>
      <c r="O33" s="7">
        <f>D33-$B33</f>
        <v>-3.6000000000000014</v>
      </c>
      <c r="P33" s="7">
        <f>E33-$B33</f>
        <v>-4.3999999999999986</v>
      </c>
      <c r="Q33" s="7">
        <f>F33-$B33</f>
        <v>-4.6000000000000014</v>
      </c>
      <c r="R33" s="7">
        <f>G33-$B33</f>
        <v>-5.2000000000000028</v>
      </c>
      <c r="S33" s="7">
        <f>H33-$B33</f>
        <v>-5.5</v>
      </c>
      <c r="T33" s="7">
        <f>I33-$B33</f>
        <v>-6</v>
      </c>
      <c r="U33" s="7">
        <f>J33-$B33</f>
        <v>-6.2999999999999972</v>
      </c>
      <c r="V33" s="7">
        <f>K33-$B33</f>
        <v>-7.2000000000000028</v>
      </c>
      <c r="W33" s="7"/>
      <c r="X33" s="8">
        <f>B33</f>
        <v>47</v>
      </c>
      <c r="Y33" s="8">
        <f>K33</f>
        <v>39.799999999999997</v>
      </c>
      <c r="AA33" s="8">
        <f t="shared" si="30"/>
        <v>-7.2000000000000028</v>
      </c>
      <c r="AC33">
        <v>19.823</v>
      </c>
      <c r="AD33">
        <v>16.617999999999999</v>
      </c>
      <c r="AF33" s="8">
        <f t="shared" si="31"/>
        <v>-3.2050000000000018</v>
      </c>
      <c r="AH33">
        <v>18.814</v>
      </c>
      <c r="AI33">
        <v>16.274999999999999</v>
      </c>
      <c r="AK33" s="8">
        <f t="shared" si="32"/>
        <v>-2.5390000000000015</v>
      </c>
      <c r="AM33" s="1">
        <v>0</v>
      </c>
      <c r="AN33" s="1">
        <v>-2.2000000000000028</v>
      </c>
      <c r="AO33" s="1">
        <v>-3.6000000000000014</v>
      </c>
      <c r="AP33" s="1">
        <v>-4.3999999999999986</v>
      </c>
      <c r="AQ33" s="1">
        <v>-4.6000000000000014</v>
      </c>
      <c r="AR33" s="1">
        <v>-5.2000000000000028</v>
      </c>
      <c r="AS33" s="1">
        <v>-5.5</v>
      </c>
      <c r="AT33" s="1">
        <v>-6</v>
      </c>
      <c r="AU33" s="1">
        <v>-6.2999999999999972</v>
      </c>
      <c r="AV33" s="1">
        <v>-7.2000000000000028</v>
      </c>
      <c r="AX33" s="1">
        <v>-7.2000000000000028</v>
      </c>
      <c r="BM33" s="22"/>
      <c r="BN33" s="22"/>
      <c r="BO33" s="22"/>
      <c r="BP33" s="22"/>
      <c r="BQ33" s="22"/>
      <c r="BS33" s="17"/>
      <c r="BV33" s="17"/>
      <c r="BX33" s="17"/>
      <c r="BY33" s="17"/>
      <c r="CC33" s="17"/>
    </row>
    <row r="34" spans="1:83" x14ac:dyDescent="0.35">
      <c r="A34" t="s">
        <v>21</v>
      </c>
      <c r="B34" s="1">
        <v>46.8</v>
      </c>
      <c r="C34" s="1">
        <v>44.6</v>
      </c>
      <c r="D34" s="1">
        <v>44</v>
      </c>
      <c r="E34" s="1">
        <v>42.7</v>
      </c>
      <c r="F34" s="1">
        <v>42.6</v>
      </c>
      <c r="G34" s="1">
        <v>41.6</v>
      </c>
      <c r="H34" s="1">
        <v>41.2</v>
      </c>
      <c r="I34" s="1">
        <v>40.5</v>
      </c>
      <c r="J34" s="1">
        <v>39.700000000000003</v>
      </c>
      <c r="K34" s="1">
        <v>38.799999999999997</v>
      </c>
      <c r="M34" s="7">
        <f>B34-$B34</f>
        <v>0</v>
      </c>
      <c r="N34" s="7">
        <f>C34-$B34</f>
        <v>-2.1999999999999957</v>
      </c>
      <c r="O34" s="7">
        <f>D34-$B34</f>
        <v>-2.7999999999999972</v>
      </c>
      <c r="P34" s="7">
        <f>E34-$B34</f>
        <v>-4.0999999999999943</v>
      </c>
      <c r="Q34" s="7">
        <f>F34-$B34</f>
        <v>-4.1999999999999957</v>
      </c>
      <c r="R34" s="7">
        <f>G34-$B34</f>
        <v>-5.1999999999999957</v>
      </c>
      <c r="S34" s="7">
        <f>H34-$B34</f>
        <v>-5.5999999999999943</v>
      </c>
      <c r="T34" s="7">
        <f>I34-$B34</f>
        <v>-6.2999999999999972</v>
      </c>
      <c r="U34" s="7">
        <f>J34-$B34</f>
        <v>-7.0999999999999943</v>
      </c>
      <c r="V34" s="7">
        <f>K34-$B34</f>
        <v>-8</v>
      </c>
      <c r="W34" s="7"/>
      <c r="X34" s="8">
        <f t="shared" ref="X34:X35" si="33">B34</f>
        <v>46.8</v>
      </c>
      <c r="Y34" s="8">
        <f t="shared" ref="Y34:Y35" si="34">K34</f>
        <v>38.799999999999997</v>
      </c>
      <c r="AA34" s="8">
        <f t="shared" si="30"/>
        <v>-8</v>
      </c>
      <c r="AC34">
        <v>20.195</v>
      </c>
      <c r="AD34">
        <v>14.975</v>
      </c>
      <c r="AF34" s="8">
        <f t="shared" si="31"/>
        <v>-5.2200000000000006</v>
      </c>
      <c r="AH34">
        <v>18.983000000000001</v>
      </c>
      <c r="AI34">
        <v>16.946000000000002</v>
      </c>
      <c r="AK34" s="8">
        <f t="shared" si="32"/>
        <v>-2.036999999999999</v>
      </c>
      <c r="AM34" s="1">
        <v>0</v>
      </c>
      <c r="AN34" s="1">
        <v>-2.1999999999999957</v>
      </c>
      <c r="AO34" s="1">
        <v>-2.7999999999999972</v>
      </c>
      <c r="AP34" s="1">
        <v>-4.0999999999999943</v>
      </c>
      <c r="AQ34" s="1">
        <v>-4.1999999999999957</v>
      </c>
      <c r="AR34" s="1">
        <v>-5.1999999999999957</v>
      </c>
      <c r="AS34" s="1">
        <v>-5.5999999999999943</v>
      </c>
      <c r="AT34" s="1">
        <v>-6.2999999999999972</v>
      </c>
      <c r="AU34" s="1">
        <v>-7.0999999999999943</v>
      </c>
      <c r="AV34" s="1">
        <v>-8</v>
      </c>
      <c r="AX34" s="1">
        <v>-8</v>
      </c>
      <c r="BM34" s="22"/>
      <c r="BN34" s="22"/>
      <c r="BO34" s="22"/>
      <c r="BP34" s="22"/>
      <c r="BQ34" s="22"/>
      <c r="BS34" s="17"/>
      <c r="BV34" s="17"/>
      <c r="BX34" s="17"/>
      <c r="BY34" s="17"/>
      <c r="CC34" s="17"/>
    </row>
    <row r="35" spans="1:83" x14ac:dyDescent="0.35">
      <c r="A35" t="s">
        <v>22</v>
      </c>
      <c r="B35" s="1">
        <v>48.7</v>
      </c>
      <c r="C35" s="1">
        <v>46.1</v>
      </c>
      <c r="D35" s="1">
        <v>45</v>
      </c>
      <c r="E35" s="1">
        <v>44.6</v>
      </c>
      <c r="F35" s="1">
        <v>44.4</v>
      </c>
      <c r="G35" s="1">
        <v>43.7</v>
      </c>
      <c r="H35" s="1">
        <v>43.4</v>
      </c>
      <c r="I35" s="1">
        <v>43.2</v>
      </c>
      <c r="J35" s="1">
        <v>42.8</v>
      </c>
      <c r="K35" s="1">
        <v>41.8</v>
      </c>
      <c r="M35" s="7">
        <f>B35-$B35</f>
        <v>0</v>
      </c>
      <c r="N35" s="7">
        <f>C35-$B35</f>
        <v>-2.6000000000000014</v>
      </c>
      <c r="O35" s="7">
        <f>D35-$B35</f>
        <v>-3.7000000000000028</v>
      </c>
      <c r="P35" s="7">
        <f>E35-$B35</f>
        <v>-4.1000000000000014</v>
      </c>
      <c r="Q35" s="7">
        <f>F35-$B35</f>
        <v>-4.3000000000000043</v>
      </c>
      <c r="R35" s="7">
        <f>G35-$B35</f>
        <v>-5</v>
      </c>
      <c r="S35" s="7">
        <f>H35-$B35</f>
        <v>-5.3000000000000043</v>
      </c>
      <c r="T35" s="7">
        <f>I35-$B35</f>
        <v>-5.5</v>
      </c>
      <c r="U35" s="7">
        <f>J35-$B35</f>
        <v>-5.9000000000000057</v>
      </c>
      <c r="V35" s="7">
        <f>K35-$B35</f>
        <v>-6.9000000000000057</v>
      </c>
      <c r="W35" s="7"/>
      <c r="X35" s="8">
        <f t="shared" si="33"/>
        <v>48.7</v>
      </c>
      <c r="Y35" s="8">
        <f t="shared" si="34"/>
        <v>41.8</v>
      </c>
      <c r="AA35" s="8">
        <f t="shared" si="30"/>
        <v>-6.9000000000000057</v>
      </c>
      <c r="AC35">
        <v>20.256</v>
      </c>
      <c r="AD35">
        <v>17.071000000000002</v>
      </c>
      <c r="AF35" s="8">
        <f t="shared" si="31"/>
        <v>-3.1849999999999987</v>
      </c>
      <c r="AH35">
        <v>19.904</v>
      </c>
      <c r="AI35">
        <v>17.617000000000001</v>
      </c>
      <c r="AK35" s="8">
        <f t="shared" si="32"/>
        <v>-2.286999999999999</v>
      </c>
      <c r="AM35" s="1">
        <v>0</v>
      </c>
      <c r="AN35" s="1">
        <v>-2.6000000000000014</v>
      </c>
      <c r="AO35" s="1">
        <v>-3.7000000000000028</v>
      </c>
      <c r="AP35" s="1">
        <v>-4.1000000000000014</v>
      </c>
      <c r="AQ35" s="1">
        <v>-4.3000000000000043</v>
      </c>
      <c r="AR35" s="1">
        <v>-5</v>
      </c>
      <c r="AS35" s="1">
        <v>-5.3000000000000043</v>
      </c>
      <c r="AT35" s="1">
        <v>-5.5</v>
      </c>
      <c r="AU35" s="1">
        <v>-5.9000000000000057</v>
      </c>
      <c r="AV35" s="1">
        <v>-6.9000000000000057</v>
      </c>
      <c r="AX35" s="1">
        <v>-6.9000000000000057</v>
      </c>
      <c r="BM35" s="22"/>
      <c r="BN35" s="22"/>
      <c r="BO35" s="22"/>
      <c r="BP35" s="22"/>
      <c r="BQ35" s="22"/>
      <c r="BS35" s="17"/>
      <c r="BV35" s="17"/>
      <c r="BX35" s="17"/>
      <c r="BY35" s="17"/>
      <c r="CC35" s="17"/>
    </row>
    <row r="36" spans="1:83" x14ac:dyDescent="0.35"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8"/>
      <c r="Y36" s="8"/>
      <c r="AA36" s="8"/>
      <c r="AC36" s="8"/>
      <c r="AD36" s="8"/>
      <c r="AF36" s="8"/>
      <c r="AH36" s="8"/>
      <c r="AI36" s="8"/>
      <c r="AK36" s="8"/>
      <c r="BM36" s="22"/>
      <c r="BN36" s="22"/>
      <c r="BO36" s="22"/>
      <c r="BP36" s="22"/>
      <c r="BQ36" s="22"/>
      <c r="BS36" s="17"/>
      <c r="BV36" s="17"/>
      <c r="BX36" s="17"/>
      <c r="BY36" s="17"/>
      <c r="CC36" s="17"/>
    </row>
    <row r="37" spans="1:83" x14ac:dyDescent="0.35"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8"/>
      <c r="Y37" s="8"/>
      <c r="AA37" s="8"/>
      <c r="AC37" s="8"/>
      <c r="AD37" s="8"/>
      <c r="AF37" s="8"/>
      <c r="AH37" s="8"/>
      <c r="AI37" s="8"/>
      <c r="AK37" s="8"/>
    </row>
    <row r="38" spans="1:83" x14ac:dyDescent="0.35">
      <c r="A38" s="10" t="s">
        <v>11</v>
      </c>
      <c r="B38" s="11">
        <f>AVERAGE(B24:B37)</f>
        <v>42.041666666666664</v>
      </c>
      <c r="C38" s="11">
        <f t="shared" ref="C38:K38" si="35">AVERAGE(C24:C37)</f>
        <v>39.616666666666667</v>
      </c>
      <c r="D38" s="11">
        <f t="shared" si="35"/>
        <v>38.758333333333333</v>
      </c>
      <c r="E38" s="11">
        <f t="shared" si="35"/>
        <v>38.116666666666667</v>
      </c>
      <c r="F38" s="11">
        <f t="shared" si="35"/>
        <v>37.741666666666667</v>
      </c>
      <c r="G38" s="11">
        <f t="shared" si="35"/>
        <v>37.15</v>
      </c>
      <c r="H38" s="11">
        <f t="shared" si="35"/>
        <v>36.700000000000003</v>
      </c>
      <c r="I38" s="11">
        <f t="shared" si="35"/>
        <v>36.258333333333333</v>
      </c>
      <c r="J38" s="11">
        <f t="shared" si="35"/>
        <v>36.091666666666661</v>
      </c>
      <c r="K38" s="11">
        <f t="shared" si="35"/>
        <v>35.85</v>
      </c>
      <c r="M38" s="11">
        <f>AVERAGE(M24:M37)</f>
        <v>0</v>
      </c>
      <c r="N38" s="11">
        <f t="shared" ref="N38:V38" si="36">AVERAGE(N24:N37)</f>
        <v>-2.4249999999999994</v>
      </c>
      <c r="O38" s="11">
        <f t="shared" si="36"/>
        <v>-3.2833333333333337</v>
      </c>
      <c r="P38" s="11">
        <f t="shared" si="36"/>
        <v>-3.9249999999999994</v>
      </c>
      <c r="Q38" s="11">
        <f t="shared" si="36"/>
        <v>-4.3</v>
      </c>
      <c r="R38" s="11">
        <f t="shared" si="36"/>
        <v>-4.8916666666666675</v>
      </c>
      <c r="S38" s="11">
        <f t="shared" si="36"/>
        <v>-5.3416666666666659</v>
      </c>
      <c r="T38" s="11">
        <f t="shared" si="36"/>
        <v>-5.7833333333333341</v>
      </c>
      <c r="U38" s="11">
        <f t="shared" si="36"/>
        <v>-5.95</v>
      </c>
      <c r="V38" s="11">
        <f t="shared" si="36"/>
        <v>-6.1916666666666673</v>
      </c>
      <c r="W38" s="12"/>
      <c r="X38" s="11">
        <f>AVERAGE(X24:X35)</f>
        <v>42.041666666666664</v>
      </c>
      <c r="Y38" s="11">
        <f t="shared" ref="Y38" si="37">AVERAGE(Y24:Y37)</f>
        <v>35.85</v>
      </c>
      <c r="AA38" s="11">
        <f t="shared" ref="AA38" si="38">AVERAGE(AA24:AA37)</f>
        <v>-6.1916666666666673</v>
      </c>
      <c r="AC38" s="11">
        <f t="shared" ref="AC38:AD38" si="39">AVERAGE(AC24:AC37)</f>
        <v>15.709000000000001</v>
      </c>
      <c r="AD38" s="11">
        <f t="shared" si="39"/>
        <v>12.400916666666667</v>
      </c>
      <c r="AF38" s="11">
        <f t="shared" ref="AF38" si="40">AVERAGE(AF24:AF37)</f>
        <v>-3.3080833333333337</v>
      </c>
      <c r="AH38" s="11">
        <f t="shared" ref="AH38:AI38" si="41">AVERAGE(AH24:AH37)</f>
        <v>18.454999999999998</v>
      </c>
      <c r="AI38" s="11">
        <f t="shared" si="41"/>
        <v>16.543583333333334</v>
      </c>
      <c r="AK38" s="11">
        <f t="shared" ref="AK38:AM38" si="42">AVERAGE(AK24:AK37)</f>
        <v>-1.9114166666666665</v>
      </c>
      <c r="AL38" s="22"/>
      <c r="AM38" s="25">
        <f t="shared" si="42"/>
        <v>0</v>
      </c>
      <c r="AN38" s="25">
        <f t="shared" ref="AN38:AV38" si="43">AVERAGE(AN24:AN37)</f>
        <v>-2.4400000000000004</v>
      </c>
      <c r="AO38" s="25">
        <f t="shared" si="43"/>
        <v>-3.5200000000000005</v>
      </c>
      <c r="AP38" s="25">
        <f t="shared" si="43"/>
        <v>-4.3199999999999985</v>
      </c>
      <c r="AQ38" s="25">
        <f t="shared" si="43"/>
        <v>-4.5600000000000005</v>
      </c>
      <c r="AR38" s="25">
        <f t="shared" si="43"/>
        <v>-5.4600000000000009</v>
      </c>
      <c r="AS38" s="25">
        <f t="shared" si="43"/>
        <v>-6.0400000000000009</v>
      </c>
      <c r="AT38" s="25">
        <f t="shared" si="43"/>
        <v>-6.5200000000000005</v>
      </c>
      <c r="AU38" s="25">
        <f t="shared" si="43"/>
        <v>-6.8599999999999994</v>
      </c>
      <c r="AV38" s="25">
        <f t="shared" si="43"/>
        <v>-7.4200000000000017</v>
      </c>
      <c r="AX38" s="25">
        <f t="shared" ref="AX38" si="44">AVERAGE(AX24:AX37)</f>
        <v>-7.4200000000000017</v>
      </c>
      <c r="AZ38" s="25">
        <f t="shared" ref="AZ38:BI38" si="45">AVERAGE(AZ24:AZ37)</f>
        <v>0</v>
      </c>
      <c r="BA38" s="25">
        <f t="shared" si="45"/>
        <v>-2.4142857142857133</v>
      </c>
      <c r="BB38" s="25">
        <f t="shared" si="45"/>
        <v>-3.1142857142857148</v>
      </c>
      <c r="BC38" s="25">
        <f t="shared" si="45"/>
        <v>-3.6428571428571428</v>
      </c>
      <c r="BD38" s="25">
        <f t="shared" si="45"/>
        <v>-4.1142857142857139</v>
      </c>
      <c r="BE38" s="25">
        <f t="shared" si="45"/>
        <v>-4.4857142857142858</v>
      </c>
      <c r="BF38" s="25">
        <f t="shared" si="45"/>
        <v>-4.8428571428571434</v>
      </c>
      <c r="BG38" s="25">
        <f t="shared" si="45"/>
        <v>-5.2571428571428571</v>
      </c>
      <c r="BH38" s="25">
        <f t="shared" si="45"/>
        <v>-5.3</v>
      </c>
      <c r="BI38" s="25">
        <f t="shared" si="45"/>
        <v>-5.3142857142857141</v>
      </c>
      <c r="BK38" s="25">
        <f t="shared" ref="BK38:BL38" si="46">AVERAGE(BK24:BK37)</f>
        <v>-5.3142857142857141</v>
      </c>
      <c r="BL38" s="27"/>
      <c r="BM38" s="22"/>
      <c r="BN38" s="22"/>
      <c r="BO38" s="22"/>
      <c r="BP38" s="22"/>
      <c r="BQ38" s="22"/>
      <c r="BS38" s="22"/>
      <c r="BU38" s="19"/>
      <c r="BV38" s="22"/>
      <c r="BX38" s="19"/>
      <c r="BY38" s="22"/>
      <c r="CA38" s="19"/>
      <c r="CC38" s="23"/>
      <c r="CE38" s="19"/>
    </row>
    <row r="39" spans="1:83" x14ac:dyDescent="0.35">
      <c r="A39" s="1" t="s">
        <v>12</v>
      </c>
      <c r="B39" s="9">
        <f>STDEV(B24:B37)/SQRT(COUNT(B24:B37))</f>
        <v>1.4900914316737282</v>
      </c>
      <c r="C39" s="9">
        <f t="shared" ref="C39:K39" si="47">STDEV(C24:C37)/SQRT(COUNT(C24:C37))</f>
        <v>1.4602736010415931</v>
      </c>
      <c r="D39" s="9">
        <f t="shared" si="47"/>
        <v>1.4006199024400239</v>
      </c>
      <c r="E39" s="9">
        <f t="shared" si="47"/>
        <v>1.3600263663516745</v>
      </c>
      <c r="F39" s="9">
        <f t="shared" si="47"/>
        <v>1.3815043586356532</v>
      </c>
      <c r="G39" s="9">
        <f t="shared" si="47"/>
        <v>1.3001456794831756</v>
      </c>
      <c r="H39" s="9">
        <f t="shared" si="47"/>
        <v>1.2732087833739558</v>
      </c>
      <c r="I39" s="9">
        <f t="shared" si="47"/>
        <v>1.2831931249658399</v>
      </c>
      <c r="J39" s="9">
        <f t="shared" si="47"/>
        <v>1.2180746315726516</v>
      </c>
      <c r="K39" s="9">
        <f t="shared" si="47"/>
        <v>1.1700492090143548</v>
      </c>
      <c r="M39" s="9">
        <f>STDEV(M24:M37)/SQRT(COUNT(M24:M37))</f>
        <v>0</v>
      </c>
      <c r="N39" s="9">
        <f t="shared" ref="N39:V39" si="48">STDEV(N24:N37)/SQRT(COUNT(N24:N37))</f>
        <v>0.12858495599832326</v>
      </c>
      <c r="O39" s="9">
        <f t="shared" si="48"/>
        <v>0.17269404252385936</v>
      </c>
      <c r="P39" s="9">
        <f t="shared" si="48"/>
        <v>0.23163614361818124</v>
      </c>
      <c r="Q39" s="9">
        <f t="shared" si="48"/>
        <v>0.31790030836821559</v>
      </c>
      <c r="R39" s="9">
        <f t="shared" si="48"/>
        <v>0.43405388810351403</v>
      </c>
      <c r="S39" s="9">
        <f t="shared" si="48"/>
        <v>0.47569061968528092</v>
      </c>
      <c r="T39" s="9">
        <f t="shared" si="48"/>
        <v>0.47892451061590774</v>
      </c>
      <c r="U39" s="9">
        <f t="shared" si="48"/>
        <v>0.51485508405351965</v>
      </c>
      <c r="V39" s="9">
        <f t="shared" si="48"/>
        <v>0.55479430167560007</v>
      </c>
      <c r="W39" s="9"/>
      <c r="X39" s="9">
        <f t="shared" ref="X39:Y39" si="49">STDEV(X24:X37)/SQRT(COUNT(X24:X37))</f>
        <v>1.4900914316737282</v>
      </c>
      <c r="Y39" s="9">
        <f t="shared" si="49"/>
        <v>1.1700492090143548</v>
      </c>
      <c r="AA39" s="9">
        <f t="shared" ref="AA39" si="50">STDEV(AA24:AA37)/SQRT(COUNT(AA24:AA37))</f>
        <v>0.55479430167560007</v>
      </c>
      <c r="AC39" s="9">
        <f t="shared" ref="AC39:AD39" si="51">STDEV(AC24:AC37)/SQRT(COUNT(AC24:AC37))</f>
        <v>1.1191466107546562</v>
      </c>
      <c r="AD39" s="9">
        <f t="shared" si="51"/>
        <v>1.0615517976366744</v>
      </c>
      <c r="AF39" s="9">
        <f t="shared" ref="AF39" si="52">STDEV(AF24:AF37)/SQRT(COUNT(AF24:AF37))</f>
        <v>0.39620631789306943</v>
      </c>
      <c r="AH39" s="9">
        <f t="shared" ref="AH39:AI39" si="53">STDEV(AH24:AH37)/SQRT(COUNT(AH24:AH37))</f>
        <v>0.45902541687071463</v>
      </c>
      <c r="AI39" s="9">
        <f t="shared" si="53"/>
        <v>0.36132037866048133</v>
      </c>
      <c r="AK39" s="9">
        <f t="shared" ref="AK39:AM39" si="54">STDEV(AK24:AK37)/SQRT(COUNT(AK24:AK37))</f>
        <v>0.15028853352162549</v>
      </c>
      <c r="AL39" s="22"/>
      <c r="AM39" s="26">
        <f t="shared" si="54"/>
        <v>0</v>
      </c>
      <c r="AN39" s="26">
        <f t="shared" ref="AN39:AV39" si="55">STDEV(AN24:AN37)/SQRT(COUNT(AN24:AN37))</f>
        <v>0.10295630140987064</v>
      </c>
      <c r="AO39" s="26">
        <f t="shared" si="55"/>
        <v>0.18814887722226759</v>
      </c>
      <c r="AP39" s="26">
        <f t="shared" si="55"/>
        <v>9.6953597148327145E-2</v>
      </c>
      <c r="AQ39" s="26">
        <f t="shared" si="55"/>
        <v>0.13638181696985893</v>
      </c>
      <c r="AR39" s="26">
        <f t="shared" si="55"/>
        <v>0.20880613017821165</v>
      </c>
      <c r="AS39" s="26">
        <f t="shared" si="55"/>
        <v>0.35580893749314463</v>
      </c>
      <c r="AT39" s="26">
        <f t="shared" si="55"/>
        <v>0.38652296180175555</v>
      </c>
      <c r="AU39" s="26">
        <f t="shared" si="55"/>
        <v>0.32649655434628932</v>
      </c>
      <c r="AV39" s="26">
        <f t="shared" si="55"/>
        <v>0.18275666882496966</v>
      </c>
      <c r="AX39" s="26">
        <f t="shared" ref="AX39" si="56">STDEV(AX24:AX37)/SQRT(COUNT(AX24:AX37))</f>
        <v>0.18275666882496966</v>
      </c>
      <c r="AZ39" s="26">
        <f t="shared" ref="AZ39:BI39" si="57">STDEV(AZ24:AZ37)/SQRT(COUNT(AZ24:AZ37))</f>
        <v>0</v>
      </c>
      <c r="BA39" s="26">
        <f t="shared" si="57"/>
        <v>0.21649653184131978</v>
      </c>
      <c r="BB39" s="26">
        <f t="shared" si="57"/>
        <v>0.25581668606787333</v>
      </c>
      <c r="BC39" s="26">
        <f t="shared" si="57"/>
        <v>0.36374843665652756</v>
      </c>
      <c r="BD39" s="26">
        <f t="shared" si="57"/>
        <v>0.54310771159555304</v>
      </c>
      <c r="BE39" s="26">
        <f t="shared" si="57"/>
        <v>0.71094456666518635</v>
      </c>
      <c r="BF39" s="26">
        <f t="shared" si="57"/>
        <v>0.7425365608626191</v>
      </c>
      <c r="BG39" s="26">
        <f t="shared" si="57"/>
        <v>0.73415229471597798</v>
      </c>
      <c r="BH39" s="26">
        <f t="shared" si="57"/>
        <v>0.78315600829804943</v>
      </c>
      <c r="BI39" s="26">
        <f t="shared" si="57"/>
        <v>0.80220783776150384</v>
      </c>
      <c r="BK39" s="26">
        <f t="shared" ref="BK39:BL39" si="58">STDEV(BK24:BK37)/SQRT(COUNT(BK24:BK37))</f>
        <v>0.80220783776150384</v>
      </c>
      <c r="BL39" s="27"/>
      <c r="BM39" s="22"/>
      <c r="BN39" s="22"/>
      <c r="BO39" s="22"/>
      <c r="BP39" s="22"/>
      <c r="BQ39" s="22"/>
      <c r="BS39" s="22"/>
      <c r="BU39" s="19"/>
      <c r="BV39" s="22"/>
      <c r="BX39" s="19"/>
      <c r="BY39" s="22"/>
      <c r="CA39" s="19"/>
      <c r="CC39" s="23"/>
      <c r="CE39" s="19"/>
    </row>
    <row r="40" spans="1:83" x14ac:dyDescent="0.35">
      <c r="G40" s="8"/>
      <c r="H40" s="8"/>
      <c r="I40" s="8"/>
      <c r="J40" s="8"/>
      <c r="K40" s="8"/>
      <c r="R40" s="8"/>
      <c r="S40" s="8"/>
      <c r="T40" s="8"/>
      <c r="U40" s="8"/>
      <c r="V40" s="8"/>
    </row>
    <row r="41" spans="1:83" x14ac:dyDescent="0.35">
      <c r="G41" s="8"/>
      <c r="H41" s="8"/>
      <c r="I41" s="8"/>
      <c r="J41" s="8"/>
      <c r="K41" s="8"/>
      <c r="R41" s="8"/>
      <c r="S41" s="8"/>
      <c r="T41" s="8"/>
      <c r="U41" s="8"/>
      <c r="V41" s="8"/>
    </row>
    <row r="42" spans="1:83" x14ac:dyDescent="0.35">
      <c r="A42" s="5" t="s">
        <v>16</v>
      </c>
      <c r="B42" s="1" t="s">
        <v>1</v>
      </c>
      <c r="M42" s="1" t="s">
        <v>14</v>
      </c>
      <c r="X42" s="1" t="s">
        <v>3</v>
      </c>
      <c r="AA42" s="1" t="s">
        <v>15</v>
      </c>
      <c r="AC42" s="1" t="s">
        <v>5</v>
      </c>
      <c r="AF42" s="1" t="s">
        <v>6</v>
      </c>
      <c r="AH42" s="1" t="s">
        <v>7</v>
      </c>
      <c r="AK42" s="1" t="s">
        <v>8</v>
      </c>
      <c r="AM42" s="1" t="s">
        <v>14</v>
      </c>
      <c r="AX42" s="1" t="s">
        <v>15</v>
      </c>
      <c r="AZ42" s="1" t="s">
        <v>14</v>
      </c>
      <c r="BK42" s="13" t="s">
        <v>4</v>
      </c>
    </row>
    <row r="43" spans="1:83" x14ac:dyDescent="0.35">
      <c r="A43" s="6" t="s">
        <v>9</v>
      </c>
      <c r="B43" s="6">
        <v>0</v>
      </c>
      <c r="C43" s="6">
        <v>1</v>
      </c>
      <c r="D43" s="6">
        <v>2</v>
      </c>
      <c r="E43" s="6">
        <v>3</v>
      </c>
      <c r="F43" s="6">
        <v>4</v>
      </c>
      <c r="G43" s="6">
        <v>5</v>
      </c>
      <c r="H43" s="6">
        <v>6</v>
      </c>
      <c r="I43" s="6">
        <v>7</v>
      </c>
      <c r="J43" s="6">
        <v>8</v>
      </c>
      <c r="K43" s="6">
        <v>9</v>
      </c>
      <c r="M43" s="6">
        <v>0</v>
      </c>
      <c r="N43" s="6">
        <v>1</v>
      </c>
      <c r="O43" s="6">
        <v>2</v>
      </c>
      <c r="P43" s="6">
        <v>3</v>
      </c>
      <c r="Q43" s="6">
        <v>4</v>
      </c>
      <c r="R43" s="6">
        <v>5</v>
      </c>
      <c r="S43" s="6">
        <v>6</v>
      </c>
      <c r="T43" s="6">
        <v>7</v>
      </c>
      <c r="U43" s="6">
        <v>8</v>
      </c>
      <c r="V43" s="6">
        <v>9</v>
      </c>
      <c r="W43" s="4"/>
      <c r="X43" s="6" t="s">
        <v>10</v>
      </c>
      <c r="Y43" s="6" t="s">
        <v>18</v>
      </c>
      <c r="AA43" s="6"/>
      <c r="AC43" s="6" t="s">
        <v>10</v>
      </c>
      <c r="AD43" s="6" t="s">
        <v>18</v>
      </c>
      <c r="AF43" s="6"/>
      <c r="AH43" s="6" t="s">
        <v>10</v>
      </c>
      <c r="AI43" s="6" t="s">
        <v>18</v>
      </c>
      <c r="AK43" s="6"/>
      <c r="AM43" s="6">
        <v>0</v>
      </c>
      <c r="AN43" s="6">
        <v>1</v>
      </c>
      <c r="AO43" s="6">
        <v>2</v>
      </c>
      <c r="AP43" s="6">
        <v>3</v>
      </c>
      <c r="AQ43" s="6">
        <v>4</v>
      </c>
      <c r="AR43" s="6">
        <v>5</v>
      </c>
      <c r="AS43" s="6">
        <v>6</v>
      </c>
      <c r="AT43" s="6">
        <v>7</v>
      </c>
      <c r="AU43" s="6">
        <v>8</v>
      </c>
      <c r="AV43" s="6">
        <v>9</v>
      </c>
      <c r="AX43" s="6"/>
      <c r="AZ43" s="6">
        <v>0</v>
      </c>
      <c r="BA43" s="6">
        <v>1</v>
      </c>
      <c r="BB43" s="6">
        <v>2</v>
      </c>
      <c r="BC43" s="6">
        <v>3</v>
      </c>
      <c r="BD43" s="6">
        <v>4</v>
      </c>
      <c r="BE43" s="6">
        <v>5</v>
      </c>
      <c r="BF43" s="6">
        <v>6</v>
      </c>
      <c r="BG43" s="6">
        <v>7</v>
      </c>
      <c r="BH43" s="6">
        <v>8</v>
      </c>
      <c r="BI43" s="6">
        <v>9</v>
      </c>
      <c r="BK43" s="6"/>
    </row>
    <row r="44" spans="1:83" x14ac:dyDescent="0.35">
      <c r="A44" s="1" t="s">
        <v>28</v>
      </c>
      <c r="B44" s="1">
        <v>37.1</v>
      </c>
      <c r="C44" s="1">
        <v>37</v>
      </c>
      <c r="D44" s="1">
        <v>36.4</v>
      </c>
      <c r="E44" s="1">
        <v>36.9</v>
      </c>
      <c r="F44" s="1">
        <v>37.5</v>
      </c>
      <c r="G44" s="1">
        <v>37.200000000000003</v>
      </c>
      <c r="H44" s="1">
        <v>37.6</v>
      </c>
      <c r="I44" s="1">
        <v>38.4</v>
      </c>
      <c r="J44" s="1">
        <v>38.799999999999997</v>
      </c>
      <c r="K44" s="1">
        <v>38.6</v>
      </c>
      <c r="M44" s="7">
        <f>B44-$B44</f>
        <v>0</v>
      </c>
      <c r="N44" s="7">
        <f>C44-$B44</f>
        <v>-0.10000000000000142</v>
      </c>
      <c r="O44" s="7">
        <f>D44-$B44</f>
        <v>-0.70000000000000284</v>
      </c>
      <c r="P44" s="7">
        <f>E44-$B44</f>
        <v>-0.20000000000000284</v>
      </c>
      <c r="Q44" s="7">
        <f>F44-$B44</f>
        <v>0.39999999999999858</v>
      </c>
      <c r="R44" s="7">
        <f>G44-$B44</f>
        <v>0.10000000000000142</v>
      </c>
      <c r="S44" s="7">
        <f>H44-$B44</f>
        <v>0.5</v>
      </c>
      <c r="T44" s="7">
        <f>I44-$B44</f>
        <v>1.2999999999999972</v>
      </c>
      <c r="U44" s="7">
        <f>J44-$B44</f>
        <v>1.6999999999999957</v>
      </c>
      <c r="V44" s="7">
        <f>K44-$B44</f>
        <v>1.5</v>
      </c>
      <c r="W44" s="7"/>
      <c r="X44" s="8">
        <f>B44</f>
        <v>37.1</v>
      </c>
      <c r="Y44" s="8">
        <f>K44</f>
        <v>38.6</v>
      </c>
      <c r="AA44" s="8">
        <f>Y44-X44</f>
        <v>1.5</v>
      </c>
      <c r="AC44" s="13">
        <v>21.148</v>
      </c>
      <c r="AD44" s="13">
        <v>21.648</v>
      </c>
      <c r="AF44" s="8">
        <f>AD44-AC44</f>
        <v>0.5</v>
      </c>
      <c r="AH44" s="13">
        <v>20.998999999999999</v>
      </c>
      <c r="AI44" s="13">
        <v>20.199000000000002</v>
      </c>
      <c r="AK44" s="8">
        <f>AI44-AH44</f>
        <v>-0.79999999999999716</v>
      </c>
      <c r="AM44" s="13"/>
      <c r="AN44" s="13"/>
      <c r="AO44" s="13"/>
      <c r="AP44" s="13"/>
      <c r="AQ44" s="13"/>
      <c r="AR44" s="13"/>
      <c r="AS44" s="13"/>
      <c r="AX44" s="13"/>
      <c r="AZ44" s="13">
        <v>0</v>
      </c>
      <c r="BA44" s="13">
        <v>-0.10000000000000142</v>
      </c>
      <c r="BB44" s="13">
        <v>-0.70000000000000284</v>
      </c>
      <c r="BC44" s="13">
        <v>-0.20000000000000284</v>
      </c>
      <c r="BD44" s="13">
        <v>0.39999999999999858</v>
      </c>
      <c r="BE44" s="13">
        <v>0.10000000000000142</v>
      </c>
      <c r="BF44" s="13">
        <v>0.5</v>
      </c>
      <c r="BG44" s="1">
        <v>1.2999999999999972</v>
      </c>
      <c r="BH44" s="1">
        <v>1.6999999999999957</v>
      </c>
      <c r="BI44" s="1">
        <v>1.5</v>
      </c>
      <c r="BK44" s="13">
        <v>1.5</v>
      </c>
      <c r="BM44" s="21"/>
      <c r="BN44" s="21"/>
      <c r="BO44" s="21"/>
      <c r="BP44" s="21"/>
      <c r="BQ44" s="21"/>
      <c r="BS44" s="17"/>
      <c r="BU44" s="17"/>
      <c r="BV44" s="17"/>
      <c r="BX44" s="17"/>
      <c r="BY44" s="17"/>
      <c r="CA44" s="17"/>
      <c r="CC44" s="17"/>
      <c r="CE44" s="17"/>
    </row>
    <row r="45" spans="1:83" x14ac:dyDescent="0.35">
      <c r="A45" s="1" t="s">
        <v>29</v>
      </c>
      <c r="B45" s="1">
        <v>42.4</v>
      </c>
      <c r="C45" s="1">
        <v>43.1</v>
      </c>
      <c r="D45" s="1">
        <v>42.4</v>
      </c>
      <c r="E45" s="1">
        <v>43.3</v>
      </c>
      <c r="F45" s="1">
        <v>43.4</v>
      </c>
      <c r="G45" s="1">
        <v>43.4</v>
      </c>
      <c r="H45" s="1">
        <v>44</v>
      </c>
      <c r="I45" s="1">
        <v>44.1</v>
      </c>
      <c r="J45" s="1">
        <v>44.3</v>
      </c>
      <c r="K45" s="1">
        <v>44.4</v>
      </c>
      <c r="M45" s="7">
        <f>B45-$B45</f>
        <v>0</v>
      </c>
      <c r="N45" s="7">
        <f>C45-$B45</f>
        <v>0.70000000000000284</v>
      </c>
      <c r="O45" s="7">
        <f>D45-$B45</f>
        <v>0</v>
      </c>
      <c r="P45" s="7">
        <f>E45-$B45</f>
        <v>0.89999999999999858</v>
      </c>
      <c r="Q45" s="7">
        <f>F45-$B45</f>
        <v>1</v>
      </c>
      <c r="R45" s="7">
        <f>G45-$B45</f>
        <v>1</v>
      </c>
      <c r="S45" s="7">
        <f>H45-$B45</f>
        <v>1.6000000000000014</v>
      </c>
      <c r="T45" s="7">
        <f>I45-$B45</f>
        <v>1.7000000000000028</v>
      </c>
      <c r="U45" s="7">
        <f>J45-$B45</f>
        <v>1.8999999999999986</v>
      </c>
      <c r="V45" s="7">
        <f>K45-$B45</f>
        <v>2</v>
      </c>
      <c r="W45" s="7"/>
      <c r="X45" s="8">
        <f t="shared" ref="X45:X52" si="59">B45</f>
        <v>42.4</v>
      </c>
      <c r="Y45" s="8">
        <f t="shared" ref="Y45:Y52" si="60">K45</f>
        <v>44.4</v>
      </c>
      <c r="AA45" s="8">
        <f t="shared" ref="AA45:AA50" si="61">Y45-X45</f>
        <v>2</v>
      </c>
      <c r="AC45" s="13">
        <v>21.082999999999998</v>
      </c>
      <c r="AD45" s="13">
        <v>20.927</v>
      </c>
      <c r="AF45" s="8">
        <f t="shared" ref="AF45:AF50" si="62">AD45-AC45</f>
        <v>-0.15599999999999881</v>
      </c>
      <c r="AH45" s="13">
        <v>20.640999999999998</v>
      </c>
      <c r="AI45" s="13">
        <v>19.850000000000001</v>
      </c>
      <c r="AK45" s="8">
        <f t="shared" ref="AK45:AK50" si="63">AI45-AH45</f>
        <v>-0.79099999999999682</v>
      </c>
      <c r="AZ45" s="1">
        <v>0</v>
      </c>
      <c r="BA45" s="1">
        <v>0.70000000000000284</v>
      </c>
      <c r="BB45" s="1">
        <v>0</v>
      </c>
      <c r="BC45" s="1">
        <v>0.89999999999999858</v>
      </c>
      <c r="BD45" s="1">
        <v>1</v>
      </c>
      <c r="BE45" s="1">
        <v>1</v>
      </c>
      <c r="BF45" s="1">
        <v>1.6000000000000014</v>
      </c>
      <c r="BG45" s="1">
        <v>1.7000000000000028</v>
      </c>
      <c r="BH45" s="1">
        <v>1.8999999999999986</v>
      </c>
      <c r="BI45" s="1">
        <v>2</v>
      </c>
      <c r="BK45" s="1">
        <v>2</v>
      </c>
      <c r="BM45" s="21"/>
      <c r="BN45" s="21"/>
      <c r="BO45" s="21"/>
      <c r="BP45" s="21"/>
      <c r="BQ45" s="21"/>
      <c r="BS45" s="17"/>
      <c r="BU45" s="17"/>
      <c r="BV45" s="17"/>
      <c r="BX45" s="17"/>
      <c r="BY45" s="17"/>
      <c r="CA45" s="17"/>
      <c r="CC45" s="17"/>
      <c r="CE45" s="17"/>
    </row>
    <row r="46" spans="1:83" x14ac:dyDescent="0.35">
      <c r="A46" s="1" t="s">
        <v>41</v>
      </c>
      <c r="B46" s="1">
        <v>51</v>
      </c>
      <c r="C46" s="1">
        <v>51.4</v>
      </c>
      <c r="D46" s="1">
        <v>51.2</v>
      </c>
      <c r="E46" s="1">
        <v>51.1</v>
      </c>
      <c r="F46" s="1">
        <v>51</v>
      </c>
      <c r="G46" s="1">
        <v>50.3</v>
      </c>
      <c r="H46" s="1">
        <v>50.5</v>
      </c>
      <c r="I46" s="1">
        <v>50.7</v>
      </c>
      <c r="J46" s="1">
        <v>50.7</v>
      </c>
      <c r="K46" s="1">
        <v>50.4</v>
      </c>
      <c r="M46" s="7">
        <f>B46-$B46</f>
        <v>0</v>
      </c>
      <c r="N46" s="7">
        <f>C46-$B46</f>
        <v>0.39999999999999858</v>
      </c>
      <c r="O46" s="7">
        <f>D46-$B46</f>
        <v>0.20000000000000284</v>
      </c>
      <c r="P46" s="7">
        <f>E46-$B46</f>
        <v>0.10000000000000142</v>
      </c>
      <c r="Q46" s="7">
        <f>F46-$B46</f>
        <v>0</v>
      </c>
      <c r="R46" s="7">
        <f>G46-$B46</f>
        <v>-0.70000000000000284</v>
      </c>
      <c r="S46" s="7">
        <f>H46-$B46</f>
        <v>-0.5</v>
      </c>
      <c r="T46" s="7">
        <f>I46-$B46</f>
        <v>-0.29999999999999716</v>
      </c>
      <c r="U46" s="7">
        <f>J46-$B46</f>
        <v>-0.29999999999999716</v>
      </c>
      <c r="V46" s="7">
        <f>K46-$B46</f>
        <v>-0.60000000000000142</v>
      </c>
      <c r="W46" s="7"/>
      <c r="X46" s="8">
        <f t="shared" si="59"/>
        <v>51</v>
      </c>
      <c r="Y46" s="8">
        <f t="shared" si="60"/>
        <v>50.4</v>
      </c>
      <c r="AA46" s="8">
        <f t="shared" si="61"/>
        <v>-0.60000000000000142</v>
      </c>
      <c r="AC46" s="13">
        <v>20.946999999999999</v>
      </c>
      <c r="AD46" s="13">
        <v>20.687000000000001</v>
      </c>
      <c r="AF46" s="8">
        <f t="shared" si="62"/>
        <v>-0.25999999999999801</v>
      </c>
      <c r="AH46" s="13">
        <v>19.754999999999999</v>
      </c>
      <c r="AI46" s="13">
        <v>19.417999999999999</v>
      </c>
      <c r="AK46" s="8">
        <f t="shared" si="63"/>
        <v>-0.33699999999999974</v>
      </c>
      <c r="AM46" s="1">
        <v>0</v>
      </c>
      <c r="AN46" s="1">
        <v>0.39999999999999858</v>
      </c>
      <c r="AO46" s="1">
        <v>0.20000000000000284</v>
      </c>
      <c r="AP46" s="1">
        <v>0.10000000000000142</v>
      </c>
      <c r="AQ46" s="1">
        <v>0</v>
      </c>
      <c r="AR46" s="1">
        <v>-0.70000000000000284</v>
      </c>
      <c r="AS46" s="1">
        <v>-0.5</v>
      </c>
      <c r="AT46" s="1">
        <v>-0.29999999999999716</v>
      </c>
      <c r="AU46" s="1">
        <v>-0.29999999999999716</v>
      </c>
      <c r="AV46" s="1">
        <v>-0.60000000000000142</v>
      </c>
      <c r="AX46" s="1">
        <v>-0.60000000000000142</v>
      </c>
      <c r="BM46" s="21"/>
      <c r="BN46" s="21"/>
      <c r="BO46" s="21"/>
      <c r="BP46" s="21"/>
      <c r="BQ46" s="21"/>
      <c r="BS46" s="17"/>
      <c r="BU46" s="17"/>
      <c r="BV46" s="17"/>
      <c r="BX46" s="17"/>
      <c r="BY46" s="17"/>
      <c r="CA46" s="17"/>
      <c r="CC46" s="17"/>
      <c r="CE46" s="17"/>
    </row>
    <row r="47" spans="1:83" x14ac:dyDescent="0.35">
      <c r="A47" s="1" t="s">
        <v>42</v>
      </c>
      <c r="B47" s="1">
        <v>50.6</v>
      </c>
      <c r="C47" s="1">
        <v>50.4</v>
      </c>
      <c r="D47" s="1">
        <v>50.1</v>
      </c>
      <c r="E47" s="1">
        <v>50.1</v>
      </c>
      <c r="F47" s="1">
        <v>49.5</v>
      </c>
      <c r="G47" s="1">
        <v>49.5</v>
      </c>
      <c r="H47" s="1">
        <v>49.2</v>
      </c>
      <c r="I47" s="1">
        <v>49.4</v>
      </c>
      <c r="J47" s="1">
        <v>49</v>
      </c>
      <c r="K47" s="1">
        <v>49.2</v>
      </c>
      <c r="M47" s="7">
        <f>B47-$B47</f>
        <v>0</v>
      </c>
      <c r="N47" s="7">
        <f>C47-$B47</f>
        <v>-0.20000000000000284</v>
      </c>
      <c r="O47" s="7">
        <f>D47-$B47</f>
        <v>-0.5</v>
      </c>
      <c r="P47" s="7">
        <f>E47-$B47</f>
        <v>-0.5</v>
      </c>
      <c r="Q47" s="7">
        <f>F47-$B47</f>
        <v>-1.1000000000000014</v>
      </c>
      <c r="R47" s="7">
        <f>G47-$B47</f>
        <v>-1.1000000000000014</v>
      </c>
      <c r="S47" s="7">
        <f>H47-$B47</f>
        <v>-1.3999999999999986</v>
      </c>
      <c r="T47" s="7">
        <f>I47-$B47</f>
        <v>-1.2000000000000028</v>
      </c>
      <c r="U47" s="7">
        <f>J47-$B47</f>
        <v>-1.6000000000000014</v>
      </c>
      <c r="V47" s="7">
        <f>K47-$B47</f>
        <v>-1.3999999999999986</v>
      </c>
      <c r="W47" s="7"/>
      <c r="X47" s="8">
        <f t="shared" si="59"/>
        <v>50.6</v>
      </c>
      <c r="Y47" s="8">
        <f t="shared" si="60"/>
        <v>49.2</v>
      </c>
      <c r="AA47" s="8">
        <f t="shared" si="61"/>
        <v>-1.3999999999999986</v>
      </c>
      <c r="AC47" s="13">
        <v>20.521000000000001</v>
      </c>
      <c r="AD47" s="13">
        <v>20.581</v>
      </c>
      <c r="AF47" s="8">
        <f t="shared" si="62"/>
        <v>5.9999999999998721E-2</v>
      </c>
      <c r="AH47" s="13">
        <v>19.231999999999999</v>
      </c>
      <c r="AI47" s="13">
        <v>18.510999999999999</v>
      </c>
      <c r="AK47" s="8">
        <f t="shared" si="63"/>
        <v>-0.72100000000000009</v>
      </c>
      <c r="AM47" s="1">
        <v>0</v>
      </c>
      <c r="AN47" s="1">
        <v>-0.20000000000000284</v>
      </c>
      <c r="AO47" s="1">
        <v>-0.5</v>
      </c>
      <c r="AP47" s="1">
        <v>-0.5</v>
      </c>
      <c r="AQ47" s="1">
        <v>-1.1000000000000014</v>
      </c>
      <c r="AR47" s="1">
        <v>-1.1000000000000014</v>
      </c>
      <c r="AS47" s="1">
        <v>-1.3999999999999986</v>
      </c>
      <c r="AT47" s="1">
        <v>-1.2000000000000028</v>
      </c>
      <c r="AU47" s="1">
        <v>-1.6000000000000014</v>
      </c>
      <c r="AV47" s="1">
        <v>-1.3999999999999986</v>
      </c>
      <c r="AX47" s="1">
        <v>-1.3999999999999986</v>
      </c>
      <c r="BM47" s="21"/>
      <c r="BN47" s="21"/>
      <c r="BO47" s="21"/>
      <c r="BP47" s="21"/>
      <c r="BQ47" s="21"/>
      <c r="BS47" s="17"/>
      <c r="BU47" s="17"/>
      <c r="BV47" s="17"/>
      <c r="BX47" s="17"/>
      <c r="BY47" s="17"/>
      <c r="CA47" s="17"/>
      <c r="CC47" s="17"/>
      <c r="CE47" s="17"/>
    </row>
    <row r="48" spans="1:83" x14ac:dyDescent="0.35">
      <c r="A48" s="1" t="s">
        <v>43</v>
      </c>
      <c r="B48" s="1">
        <v>49.2</v>
      </c>
      <c r="C48" s="1">
        <v>49.3</v>
      </c>
      <c r="D48" s="1">
        <v>48.3</v>
      </c>
      <c r="E48" s="1">
        <v>48.4</v>
      </c>
      <c r="F48" s="1">
        <v>48</v>
      </c>
      <c r="G48" s="1">
        <v>47.7</v>
      </c>
      <c r="H48" s="1">
        <v>47.8</v>
      </c>
      <c r="I48" s="1">
        <v>47.5</v>
      </c>
      <c r="J48" s="1">
        <v>47.6</v>
      </c>
      <c r="K48" s="1">
        <v>47.9</v>
      </c>
      <c r="M48" s="7">
        <f>B48-$B48</f>
        <v>0</v>
      </c>
      <c r="N48" s="7">
        <f>C48-$B48</f>
        <v>9.9999999999994316E-2</v>
      </c>
      <c r="O48" s="7">
        <f>D48-$B48</f>
        <v>-0.90000000000000568</v>
      </c>
      <c r="P48" s="7">
        <f>E48-$B48</f>
        <v>-0.80000000000000426</v>
      </c>
      <c r="Q48" s="7">
        <f>F48-$B48</f>
        <v>-1.2000000000000028</v>
      </c>
      <c r="R48" s="7">
        <f>G48-$B48</f>
        <v>-1.5</v>
      </c>
      <c r="S48" s="7">
        <f>H48-$B48</f>
        <v>-1.4000000000000057</v>
      </c>
      <c r="T48" s="7">
        <f>I48-$B48</f>
        <v>-1.7000000000000028</v>
      </c>
      <c r="U48" s="7">
        <f>J48-$B48</f>
        <v>-1.6000000000000014</v>
      </c>
      <c r="V48" s="7">
        <f>K48-$B48</f>
        <v>-1.3000000000000043</v>
      </c>
      <c r="W48" s="7"/>
      <c r="X48" s="8">
        <f t="shared" si="59"/>
        <v>49.2</v>
      </c>
      <c r="Y48" s="8">
        <f t="shared" si="60"/>
        <v>47.9</v>
      </c>
      <c r="AA48" s="8">
        <f t="shared" si="61"/>
        <v>-1.3000000000000043</v>
      </c>
      <c r="AC48" s="13">
        <v>18.634</v>
      </c>
      <c r="AD48" s="13">
        <v>17.68</v>
      </c>
      <c r="AF48" s="8">
        <f t="shared" si="62"/>
        <v>-0.95400000000000063</v>
      </c>
      <c r="AH48" s="13">
        <v>21.042000000000002</v>
      </c>
      <c r="AI48" s="13">
        <v>21.277000000000001</v>
      </c>
      <c r="AK48" s="8">
        <f t="shared" si="63"/>
        <v>0.23499999999999943</v>
      </c>
      <c r="AM48" s="1">
        <v>0</v>
      </c>
      <c r="AN48" s="1">
        <v>9.9999999999994316E-2</v>
      </c>
      <c r="AO48" s="1">
        <v>-0.90000000000000568</v>
      </c>
      <c r="AP48" s="1">
        <v>-0.80000000000000426</v>
      </c>
      <c r="AQ48" s="1">
        <v>-1.2000000000000028</v>
      </c>
      <c r="AR48" s="1">
        <v>-1.5</v>
      </c>
      <c r="AS48" s="1">
        <v>-1.4000000000000057</v>
      </c>
      <c r="AT48" s="1">
        <v>-1.7000000000000028</v>
      </c>
      <c r="AU48" s="1">
        <v>-1.6000000000000014</v>
      </c>
      <c r="AV48" s="1">
        <v>-1.3000000000000043</v>
      </c>
      <c r="AX48" s="1">
        <v>-1.3000000000000043</v>
      </c>
      <c r="BM48" s="21"/>
      <c r="BN48" s="21"/>
      <c r="BO48" s="21"/>
      <c r="BP48" s="21"/>
      <c r="BQ48" s="21"/>
      <c r="BS48" s="17"/>
      <c r="BU48" s="17"/>
      <c r="BV48" s="17"/>
      <c r="BX48" s="17"/>
      <c r="BY48" s="17"/>
      <c r="CA48" s="17"/>
      <c r="CC48" s="17"/>
      <c r="CE48" s="17"/>
    </row>
    <row r="49" spans="1:83" x14ac:dyDescent="0.35">
      <c r="A49" s="1" t="s">
        <v>44</v>
      </c>
      <c r="B49" s="1">
        <v>48.3</v>
      </c>
      <c r="C49" s="1">
        <v>47.9</v>
      </c>
      <c r="D49" s="1">
        <v>48.1</v>
      </c>
      <c r="E49" s="1">
        <v>48</v>
      </c>
      <c r="F49" s="1">
        <v>47.6</v>
      </c>
      <c r="G49" s="1">
        <v>47</v>
      </c>
      <c r="H49" s="1">
        <v>47.3</v>
      </c>
      <c r="I49" s="1">
        <v>47.3</v>
      </c>
      <c r="J49" s="1">
        <v>47</v>
      </c>
      <c r="K49" s="1">
        <v>47.1</v>
      </c>
      <c r="M49" s="7">
        <f>B49-$B49</f>
        <v>0</v>
      </c>
      <c r="N49" s="7">
        <f>C49-$B49</f>
        <v>-0.39999999999999858</v>
      </c>
      <c r="O49" s="7">
        <f>D49-$B49</f>
        <v>-0.19999999999999574</v>
      </c>
      <c r="P49" s="7">
        <f>E49-$B49</f>
        <v>-0.29999999999999716</v>
      </c>
      <c r="Q49" s="7">
        <f>F49-$B49</f>
        <v>-0.69999999999999574</v>
      </c>
      <c r="R49" s="7">
        <f>G49-$B49</f>
        <v>-1.2999999999999972</v>
      </c>
      <c r="S49" s="7">
        <f>H49-$B49</f>
        <v>-1</v>
      </c>
      <c r="T49" s="7">
        <f>I49-$B49</f>
        <v>-1</v>
      </c>
      <c r="U49" s="7">
        <f>J49-$B49</f>
        <v>-1.2999999999999972</v>
      </c>
      <c r="V49" s="7">
        <f>K49-$B49</f>
        <v>-1.1999999999999957</v>
      </c>
      <c r="W49" s="7"/>
      <c r="X49" s="8">
        <f t="shared" si="59"/>
        <v>48.3</v>
      </c>
      <c r="Y49" s="8">
        <f t="shared" si="60"/>
        <v>47.1</v>
      </c>
      <c r="AA49" s="8">
        <f t="shared" si="61"/>
        <v>-1.1999999999999957</v>
      </c>
      <c r="AC49" s="13">
        <v>11.895</v>
      </c>
      <c r="AD49" s="13">
        <v>14.192</v>
      </c>
      <c r="AF49" s="8">
        <f t="shared" si="62"/>
        <v>2.2970000000000006</v>
      </c>
      <c r="AH49" s="13">
        <v>17.797999999999998</v>
      </c>
      <c r="AI49" s="13">
        <v>17.46</v>
      </c>
      <c r="AK49" s="8">
        <f t="shared" si="63"/>
        <v>-0.33799999999999741</v>
      </c>
      <c r="AM49" s="1">
        <v>0</v>
      </c>
      <c r="AN49" s="1">
        <v>-0.39999999999999858</v>
      </c>
      <c r="AO49" s="1">
        <v>-0.19999999999999574</v>
      </c>
      <c r="AP49" s="1">
        <v>-0.29999999999999716</v>
      </c>
      <c r="AQ49" s="1">
        <v>-0.69999999999999574</v>
      </c>
      <c r="AR49" s="1">
        <v>-1.2999999999999972</v>
      </c>
      <c r="AS49" s="1">
        <v>-1</v>
      </c>
      <c r="AT49" s="1">
        <v>-1</v>
      </c>
      <c r="AU49" s="1">
        <v>-1.2999999999999972</v>
      </c>
      <c r="AV49" s="1">
        <v>-1.1999999999999957</v>
      </c>
      <c r="AX49" s="1">
        <v>-1.1999999999999957</v>
      </c>
      <c r="BM49" s="22"/>
      <c r="BN49" s="22"/>
      <c r="BO49" s="22"/>
      <c r="BP49" s="22"/>
      <c r="BQ49" s="22"/>
      <c r="BS49" s="17"/>
      <c r="BU49" s="17"/>
      <c r="BV49" s="17"/>
      <c r="BY49" s="17"/>
      <c r="CC49" s="17"/>
    </row>
    <row r="50" spans="1:83" x14ac:dyDescent="0.35">
      <c r="A50" s="1" t="s">
        <v>45</v>
      </c>
      <c r="B50" s="1">
        <v>49.4</v>
      </c>
      <c r="C50" s="1">
        <v>49.1</v>
      </c>
      <c r="D50" s="1">
        <v>49.5</v>
      </c>
      <c r="E50" s="1">
        <v>49</v>
      </c>
      <c r="F50" s="1">
        <v>48.8</v>
      </c>
      <c r="G50" s="1">
        <v>48.2</v>
      </c>
      <c r="H50" s="1">
        <v>48.2</v>
      </c>
      <c r="I50" s="1">
        <v>48</v>
      </c>
      <c r="J50" s="1">
        <v>48.1</v>
      </c>
      <c r="K50" s="1">
        <v>47.8</v>
      </c>
      <c r="M50" s="7">
        <f>B50-$B50</f>
        <v>0</v>
      </c>
      <c r="N50" s="7">
        <f>C50-$B50</f>
        <v>-0.29999999999999716</v>
      </c>
      <c r="O50" s="7">
        <f>D50-$B50</f>
        <v>0.10000000000000142</v>
      </c>
      <c r="P50" s="7">
        <f>E50-$B50</f>
        <v>-0.39999999999999858</v>
      </c>
      <c r="Q50" s="7">
        <f>F50-$B50</f>
        <v>-0.60000000000000142</v>
      </c>
      <c r="R50" s="7">
        <f>G50-$B50</f>
        <v>-1.1999999999999957</v>
      </c>
      <c r="S50" s="7">
        <f>H50-$B50</f>
        <v>-1.1999999999999957</v>
      </c>
      <c r="T50" s="7">
        <f>I50-$B50</f>
        <v>-1.3999999999999986</v>
      </c>
      <c r="U50" s="7">
        <f>J50-$B50</f>
        <v>-1.2999999999999972</v>
      </c>
      <c r="V50" s="7">
        <f>K50-$B50</f>
        <v>-1.6000000000000014</v>
      </c>
      <c r="W50" s="7"/>
      <c r="X50" s="8">
        <f t="shared" si="59"/>
        <v>49.4</v>
      </c>
      <c r="Y50" s="8">
        <f t="shared" si="60"/>
        <v>47.8</v>
      </c>
      <c r="AA50" s="8">
        <f t="shared" si="61"/>
        <v>-1.6000000000000014</v>
      </c>
      <c r="AC50" s="13">
        <v>15.097</v>
      </c>
      <c r="AD50" s="13">
        <v>17.045999999999999</v>
      </c>
      <c r="AF50" s="8">
        <f t="shared" si="62"/>
        <v>1.9489999999999998</v>
      </c>
      <c r="AH50" s="13">
        <v>19.472000000000001</v>
      </c>
      <c r="AI50" s="13">
        <v>19.122</v>
      </c>
      <c r="AK50" s="8">
        <f t="shared" si="63"/>
        <v>-0.35000000000000142</v>
      </c>
      <c r="AM50" s="1">
        <v>0</v>
      </c>
      <c r="AN50" s="1">
        <v>-0.29999999999999716</v>
      </c>
      <c r="AO50" s="1">
        <v>0.10000000000000142</v>
      </c>
      <c r="AP50" s="1">
        <v>-0.39999999999999858</v>
      </c>
      <c r="AQ50" s="1">
        <v>-0.60000000000000142</v>
      </c>
      <c r="AR50" s="1">
        <v>-1.1999999999999957</v>
      </c>
      <c r="AS50" s="1">
        <v>-1.1999999999999957</v>
      </c>
      <c r="AT50" s="1">
        <v>-1.3999999999999986</v>
      </c>
      <c r="AU50" s="1">
        <v>-1.2999999999999972</v>
      </c>
      <c r="AV50" s="1">
        <v>-1.6000000000000014</v>
      </c>
      <c r="AX50" s="1">
        <v>-1.6000000000000014</v>
      </c>
      <c r="BM50" s="22"/>
      <c r="BN50" s="22"/>
      <c r="BO50" s="22"/>
      <c r="BP50" s="22"/>
      <c r="BQ50" s="22"/>
      <c r="BS50" s="17"/>
      <c r="BU50" s="17"/>
      <c r="BV50" s="17"/>
      <c r="BY50" s="17"/>
      <c r="CC50" s="17"/>
    </row>
    <row r="51" spans="1:83" x14ac:dyDescent="0.35"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8"/>
      <c r="Y51" s="8"/>
      <c r="AA51" s="8"/>
      <c r="AC51" s="8"/>
      <c r="AD51" s="8"/>
      <c r="AF51" s="8"/>
      <c r="AH51" s="8"/>
      <c r="AI51" s="8"/>
      <c r="AK51" s="8"/>
      <c r="BM51" s="22"/>
      <c r="BN51" s="22"/>
      <c r="BO51" s="22"/>
      <c r="BP51" s="22"/>
      <c r="BQ51" s="22"/>
      <c r="BS51" s="17"/>
      <c r="BU51" s="17"/>
      <c r="BV51" s="17"/>
      <c r="BY51" s="17"/>
      <c r="CC51" s="17"/>
    </row>
    <row r="52" spans="1:83" x14ac:dyDescent="0.35"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8"/>
      <c r="Y52" s="8"/>
      <c r="AA52" s="8"/>
      <c r="AC52" s="8"/>
      <c r="AD52" s="8"/>
      <c r="AF52" s="8"/>
      <c r="AH52" s="8"/>
      <c r="AI52" s="8"/>
      <c r="AK52" s="8"/>
      <c r="BM52" s="22"/>
      <c r="BN52" s="22"/>
      <c r="BO52" s="22"/>
      <c r="BP52" s="22"/>
      <c r="BQ52" s="22"/>
      <c r="BS52" s="17"/>
      <c r="BU52" s="17"/>
      <c r="BV52" s="17"/>
      <c r="BY52" s="17"/>
      <c r="CC52" s="17"/>
    </row>
    <row r="53" spans="1:83" x14ac:dyDescent="0.35"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8"/>
      <c r="Y53" s="8"/>
      <c r="AA53" s="8"/>
      <c r="AC53" s="8"/>
      <c r="AD53" s="8"/>
      <c r="AF53" s="8"/>
      <c r="AH53" s="8"/>
      <c r="AI53" s="8"/>
      <c r="AK53" s="8"/>
      <c r="BU53" s="17"/>
    </row>
    <row r="54" spans="1:83" x14ac:dyDescent="0.35"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8"/>
      <c r="Y54" s="8"/>
      <c r="AA54" s="8"/>
      <c r="AC54" s="8"/>
      <c r="AD54" s="8"/>
      <c r="AF54" s="8"/>
      <c r="AH54" s="8"/>
      <c r="AI54" s="8"/>
      <c r="AK54" s="8"/>
      <c r="BU54" s="17"/>
    </row>
    <row r="55" spans="1:83" x14ac:dyDescent="0.35"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8"/>
      <c r="Y55" s="8"/>
      <c r="AA55" s="8"/>
      <c r="AC55" s="8"/>
      <c r="AD55" s="8"/>
      <c r="AF55" s="8"/>
      <c r="AH55" s="8"/>
      <c r="AI55" s="8"/>
      <c r="AK55" s="8"/>
      <c r="BU55" s="17"/>
    </row>
    <row r="56" spans="1:83" x14ac:dyDescent="0.35"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AA56" s="8"/>
      <c r="AC56" s="8"/>
      <c r="AD56" s="8"/>
      <c r="AF56" s="8"/>
      <c r="AH56" s="8"/>
      <c r="AI56" s="8"/>
      <c r="AK56" s="8"/>
      <c r="BU56" s="17"/>
    </row>
    <row r="57" spans="1:83" x14ac:dyDescent="0.35">
      <c r="B57" s="8"/>
      <c r="C57" s="8"/>
      <c r="D57" s="8"/>
      <c r="E57" s="8"/>
      <c r="F57" s="8"/>
      <c r="G57" s="8"/>
      <c r="H57" s="8"/>
      <c r="I57" s="8"/>
      <c r="J57" s="8"/>
      <c r="K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AA57" s="8"/>
      <c r="AC57" s="8"/>
      <c r="AD57" s="8"/>
      <c r="AF57" s="8"/>
      <c r="AH57" s="8"/>
      <c r="AI57" s="8"/>
      <c r="AK57" s="8"/>
      <c r="AL57" s="17"/>
      <c r="BU57" s="17"/>
    </row>
    <row r="58" spans="1:83" x14ac:dyDescent="0.35">
      <c r="A58" s="10" t="s">
        <v>11</v>
      </c>
      <c r="B58" s="11">
        <f>AVERAGE(B44:B57)</f>
        <v>46.857142857142854</v>
      </c>
      <c r="C58" s="11">
        <f t="shared" ref="C58:K58" si="64">AVERAGE(C44:C57)</f>
        <v>46.885714285714286</v>
      </c>
      <c r="D58" s="11">
        <f t="shared" si="64"/>
        <v>46.571428571428569</v>
      </c>
      <c r="E58" s="11">
        <f t="shared" si="64"/>
        <v>46.685714285714276</v>
      </c>
      <c r="F58" s="11">
        <f t="shared" si="64"/>
        <v>46.542857142857144</v>
      </c>
      <c r="G58" s="11">
        <f t="shared" si="64"/>
        <v>46.185714285714276</v>
      </c>
      <c r="H58" s="11">
        <f t="shared" si="64"/>
        <v>46.371428571428574</v>
      </c>
      <c r="I58" s="11">
        <f t="shared" si="64"/>
        <v>46.48571428571428</v>
      </c>
      <c r="J58" s="11">
        <f t="shared" si="64"/>
        <v>46.5</v>
      </c>
      <c r="K58" s="11">
        <f t="shared" si="64"/>
        <v>46.485714285714288</v>
      </c>
      <c r="M58" s="11">
        <f>AVERAGE(M44:M57)</f>
        <v>0</v>
      </c>
      <c r="N58" s="11">
        <f t="shared" ref="N58:V58" si="65">AVERAGE(N44:N57)</f>
        <v>2.8571428571427963E-2</v>
      </c>
      <c r="O58" s="11">
        <f t="shared" si="65"/>
        <v>-0.2857142857142857</v>
      </c>
      <c r="P58" s="11">
        <f t="shared" si="65"/>
        <v>-0.17142857142857185</v>
      </c>
      <c r="Q58" s="11">
        <f t="shared" si="65"/>
        <v>-0.31428571428571467</v>
      </c>
      <c r="R58" s="11">
        <f t="shared" si="65"/>
        <v>-0.67142857142857082</v>
      </c>
      <c r="S58" s="11">
        <f t="shared" si="65"/>
        <v>-0.48571428571428549</v>
      </c>
      <c r="T58" s="11">
        <f t="shared" si="65"/>
        <v>-0.37142857142857161</v>
      </c>
      <c r="U58" s="11">
        <f t="shared" si="65"/>
        <v>-0.35714285714285715</v>
      </c>
      <c r="V58" s="11">
        <f t="shared" si="65"/>
        <v>-0.37142857142857161</v>
      </c>
      <c r="W58" s="12"/>
      <c r="X58" s="11">
        <f t="shared" ref="X58:Y58" si="66">AVERAGE(X44:X57)</f>
        <v>46.857142857142854</v>
      </c>
      <c r="Y58" s="11">
        <f t="shared" si="66"/>
        <v>46.485714285714288</v>
      </c>
      <c r="AA58" s="11">
        <f t="shared" ref="AA58" si="67">AVERAGE(AA44:AA57)</f>
        <v>-0.37142857142857161</v>
      </c>
      <c r="AC58" s="11">
        <f t="shared" ref="AC58:AD58" si="68">AVERAGE(AC44:AC57)</f>
        <v>18.474999999999998</v>
      </c>
      <c r="AD58" s="11">
        <f t="shared" si="68"/>
        <v>18.965857142857143</v>
      </c>
      <c r="AF58" s="11">
        <f t="shared" ref="AF58" si="69">AVERAGE(AF44:AF57)</f>
        <v>0.4908571428571431</v>
      </c>
      <c r="AH58" s="11">
        <f t="shared" ref="AH58:AI58" si="70">AVERAGE(AH44:AH57)</f>
        <v>19.84842857142857</v>
      </c>
      <c r="AI58" s="11">
        <f t="shared" si="70"/>
        <v>19.405285714285714</v>
      </c>
      <c r="AK58" s="11">
        <f t="shared" ref="AK58:AM58" si="71">AVERAGE(AK44:AK57)</f>
        <v>-0.44314285714285617</v>
      </c>
      <c r="AL58" s="22"/>
      <c r="AM58" s="25">
        <f t="shared" si="71"/>
        <v>0</v>
      </c>
      <c r="AN58" s="25">
        <f t="shared" ref="AN58:AV58" si="72">AVERAGE(AN44:AN57)</f>
        <v>-8.000000000000114E-2</v>
      </c>
      <c r="AO58" s="25">
        <f t="shared" si="72"/>
        <v>-0.25999999999999945</v>
      </c>
      <c r="AP58" s="25">
        <f t="shared" si="72"/>
        <v>-0.37999999999999973</v>
      </c>
      <c r="AQ58" s="25">
        <f t="shared" si="72"/>
        <v>-0.72000000000000031</v>
      </c>
      <c r="AR58" s="25">
        <f t="shared" si="72"/>
        <v>-1.1599999999999995</v>
      </c>
      <c r="AS58" s="25">
        <f t="shared" si="72"/>
        <v>-1.1000000000000001</v>
      </c>
      <c r="AT58" s="25">
        <f t="shared" si="72"/>
        <v>-1.1200000000000003</v>
      </c>
      <c r="AU58" s="25">
        <f t="shared" si="72"/>
        <v>-1.2199999999999989</v>
      </c>
      <c r="AV58" s="25">
        <f t="shared" si="72"/>
        <v>-1.2200000000000002</v>
      </c>
      <c r="AX58" s="25">
        <f t="shared" ref="AX58" si="73">AVERAGE(AX44:AX57)</f>
        <v>-1.2200000000000002</v>
      </c>
      <c r="AZ58" s="25">
        <f t="shared" ref="AZ58:BI58" si="74">AVERAGE(AZ44:AZ57)</f>
        <v>0</v>
      </c>
      <c r="BA58" s="25">
        <f t="shared" si="74"/>
        <v>0.30000000000000071</v>
      </c>
      <c r="BB58" s="25">
        <f t="shared" si="74"/>
        <v>-0.35000000000000142</v>
      </c>
      <c r="BC58" s="25">
        <f t="shared" si="74"/>
        <v>0.34999999999999787</v>
      </c>
      <c r="BD58" s="25">
        <f t="shared" si="74"/>
        <v>0.69999999999999929</v>
      </c>
      <c r="BE58" s="25">
        <f t="shared" si="74"/>
        <v>0.55000000000000071</v>
      </c>
      <c r="BF58" s="25">
        <f t="shared" si="74"/>
        <v>1.0500000000000007</v>
      </c>
      <c r="BG58" s="25">
        <f t="shared" si="74"/>
        <v>1.5</v>
      </c>
      <c r="BH58" s="25">
        <f t="shared" si="74"/>
        <v>1.7999999999999972</v>
      </c>
      <c r="BI58" s="25">
        <f t="shared" si="74"/>
        <v>1.75</v>
      </c>
      <c r="BK58" s="25">
        <f t="shared" ref="BK58" si="75">AVERAGE(BK44:BK57)</f>
        <v>1.75</v>
      </c>
      <c r="BM58" s="22"/>
      <c r="BN58" s="22"/>
      <c r="BO58" s="22"/>
      <c r="BP58" s="22"/>
      <c r="BQ58" s="22"/>
      <c r="BS58" s="22"/>
      <c r="BU58" s="19"/>
      <c r="BV58" s="22"/>
      <c r="BX58" s="19"/>
      <c r="BY58" s="22"/>
      <c r="CA58" s="19"/>
      <c r="CC58" s="23"/>
      <c r="CE58" s="19"/>
    </row>
    <row r="59" spans="1:83" x14ac:dyDescent="0.35">
      <c r="A59" s="1" t="s">
        <v>12</v>
      </c>
      <c r="B59" s="9">
        <f>STDEV(B44:B57)/SQRT(COUNT(B44:B57))</f>
        <v>1.9534898128681508</v>
      </c>
      <c r="C59" s="9">
        <f t="shared" ref="C59:K59" si="76">STDEV(C44:C57)/SQRT(COUNT(C44:C57))</f>
        <v>1.930633817888703</v>
      </c>
      <c r="D59" s="9">
        <f t="shared" si="76"/>
        <v>2.0037719532961682</v>
      </c>
      <c r="E59" s="9">
        <f t="shared" si="76"/>
        <v>1.879643908959832</v>
      </c>
      <c r="F59" s="9">
        <f t="shared" si="76"/>
        <v>1.7498104853651659</v>
      </c>
      <c r="G59" s="9">
        <f t="shared" si="76"/>
        <v>1.714285714285714</v>
      </c>
      <c r="H59" s="9">
        <f t="shared" si="76"/>
        <v>1.6464556861727593</v>
      </c>
      <c r="I59" s="9">
        <f t="shared" si="76"/>
        <v>1.5530965338759259</v>
      </c>
      <c r="J59" s="9">
        <f t="shared" si="76"/>
        <v>1.4803474495633022</v>
      </c>
      <c r="K59" s="9">
        <f t="shared" si="76"/>
        <v>1.4906739561478271</v>
      </c>
      <c r="M59" s="9">
        <f>STDEV(M44:M57)/SQRT(COUNT(M44:M57))</f>
        <v>0</v>
      </c>
      <c r="N59" s="9">
        <f t="shared" ref="N59:V59" si="77">STDEV(N44:N57)/SQRT(COUNT(N44:N57))</f>
        <v>0.15073515991756589</v>
      </c>
      <c r="O59" s="9">
        <f t="shared" si="77"/>
        <v>0.15950604023280318</v>
      </c>
      <c r="P59" s="9">
        <f t="shared" si="77"/>
        <v>0.20669080394486394</v>
      </c>
      <c r="Q59" s="9">
        <f t="shared" si="77"/>
        <v>0.3073919255907146</v>
      </c>
      <c r="R59" s="9">
        <f t="shared" si="77"/>
        <v>0.34275792215101136</v>
      </c>
      <c r="S59" s="9">
        <f t="shared" si="77"/>
        <v>0.43007672152135595</v>
      </c>
      <c r="T59" s="9">
        <f t="shared" si="77"/>
        <v>0.51163337213574478</v>
      </c>
      <c r="U59" s="9">
        <f t="shared" si="77"/>
        <v>0.58140107575094235</v>
      </c>
      <c r="V59" s="9">
        <f t="shared" si="77"/>
        <v>0.5626105333575776</v>
      </c>
      <c r="W59" s="9"/>
      <c r="X59" s="9">
        <f t="shared" ref="X59:Y59" si="78">STDEV(X44:X57)/SQRT(COUNT(X44:X57))</f>
        <v>1.9534898128681508</v>
      </c>
      <c r="Y59" s="9">
        <f t="shared" si="78"/>
        <v>1.4906739561478271</v>
      </c>
      <c r="AA59" s="9">
        <f t="shared" ref="AA59" si="79">STDEV(AA44:AA57)/SQRT(COUNT(AA44:AA57))</f>
        <v>0.5626105333575776</v>
      </c>
      <c r="AC59" s="9">
        <f t="shared" ref="AC59:AD59" si="80">STDEV(AC44:AC57)/SQRT(COUNT(AC44:AC57))</f>
        <v>1.3712703356134186</v>
      </c>
      <c r="AD59" s="9">
        <f t="shared" si="80"/>
        <v>1.0321035253669333</v>
      </c>
      <c r="AF59" s="9">
        <f t="shared" ref="AF59" si="81">STDEV(AF44:AF57)/SQRT(COUNT(AF44:AF57))</f>
        <v>0.45365911413387772</v>
      </c>
      <c r="AH59" s="9">
        <f t="shared" ref="AH59:AI59" si="82">STDEV(AH44:AH57)/SQRT(COUNT(AH44:AH57))</f>
        <v>0.43946032147357744</v>
      </c>
      <c r="AI59" s="9">
        <f t="shared" si="82"/>
        <v>0.46279079477436802</v>
      </c>
      <c r="AK59" s="9">
        <f t="shared" ref="AK59:AM59" si="83">STDEV(AK44:AK57)/SQRT(COUNT(AK44:AK57))</f>
        <v>0.13942320442441666</v>
      </c>
      <c r="AL59" s="22"/>
      <c r="AM59" s="26">
        <f t="shared" si="83"/>
        <v>0</v>
      </c>
      <c r="AN59" s="26">
        <f t="shared" ref="AN59:AV59" si="84">STDEV(AN44:AN57)/SQRT(COUNT(AN44:AN57))</f>
        <v>0.14628738838327709</v>
      </c>
      <c r="AO59" s="26">
        <f t="shared" si="84"/>
        <v>0.20149441679610022</v>
      </c>
      <c r="AP59" s="26">
        <f t="shared" si="84"/>
        <v>0.14628738838327884</v>
      </c>
      <c r="AQ59" s="26">
        <f t="shared" si="84"/>
        <v>0.21307275752662561</v>
      </c>
      <c r="AR59" s="26">
        <f t="shared" si="84"/>
        <v>0.13266499161421538</v>
      </c>
      <c r="AS59" s="26">
        <f t="shared" si="84"/>
        <v>0.16733200530681544</v>
      </c>
      <c r="AT59" s="26">
        <f t="shared" si="84"/>
        <v>0.23537204591879698</v>
      </c>
      <c r="AU59" s="26">
        <f t="shared" si="84"/>
        <v>0.23958297101421949</v>
      </c>
      <c r="AV59" s="26">
        <f t="shared" si="84"/>
        <v>0.16852299546352725</v>
      </c>
      <c r="AX59" s="26">
        <f t="shared" ref="AX59" si="85">STDEV(AX44:AX57)/SQRT(COUNT(AX44:AX57))</f>
        <v>0.16852299546352725</v>
      </c>
      <c r="AZ59" s="26">
        <f t="shared" ref="AZ59:BI59" si="86">STDEV(AZ44:AZ57)/SQRT(COUNT(AZ44:AZ57))</f>
        <v>0</v>
      </c>
      <c r="BA59" s="26">
        <f t="shared" si="86"/>
        <v>0.40000000000000208</v>
      </c>
      <c r="BB59" s="26">
        <f t="shared" si="86"/>
        <v>0.35000000000000142</v>
      </c>
      <c r="BC59" s="26">
        <f t="shared" si="86"/>
        <v>0.55000000000000071</v>
      </c>
      <c r="BD59" s="26">
        <f t="shared" si="86"/>
        <v>0.30000000000000071</v>
      </c>
      <c r="BE59" s="26">
        <f t="shared" si="86"/>
        <v>0.44999999999999923</v>
      </c>
      <c r="BF59" s="26">
        <f t="shared" si="86"/>
        <v>0.55000000000000049</v>
      </c>
      <c r="BG59" s="26">
        <f t="shared" si="86"/>
        <v>0.20000000000000229</v>
      </c>
      <c r="BH59" s="26">
        <f t="shared" si="86"/>
        <v>0.10000000000000142</v>
      </c>
      <c r="BI59" s="26">
        <f t="shared" si="86"/>
        <v>0.25</v>
      </c>
      <c r="BK59" s="26">
        <f t="shared" ref="BK59" si="87">STDEV(BK44:BK57)/SQRT(COUNT(BK44:BK57))</f>
        <v>0.25</v>
      </c>
      <c r="BM59" s="22"/>
      <c r="BN59" s="22"/>
      <c r="BO59" s="22"/>
      <c r="BP59" s="22"/>
      <c r="BQ59" s="22"/>
      <c r="BS59" s="22"/>
      <c r="BU59" s="19"/>
      <c r="BV59" s="22"/>
      <c r="BX59" s="19"/>
      <c r="BY59" s="22"/>
      <c r="CA59" s="19"/>
      <c r="CC59" s="23"/>
      <c r="CE59" s="19"/>
    </row>
    <row r="62" spans="1:83" x14ac:dyDescent="0.35">
      <c r="A62" s="5" t="s">
        <v>17</v>
      </c>
      <c r="B62" s="1" t="s">
        <v>1</v>
      </c>
      <c r="M62" s="1" t="s">
        <v>14</v>
      </c>
      <c r="X62" s="1" t="s">
        <v>3</v>
      </c>
      <c r="AA62" s="1" t="s">
        <v>15</v>
      </c>
      <c r="AC62" s="1" t="s">
        <v>5</v>
      </c>
      <c r="AF62" s="1" t="s">
        <v>6</v>
      </c>
      <c r="AH62" s="1" t="s">
        <v>7</v>
      </c>
      <c r="AK62" s="1" t="s">
        <v>8</v>
      </c>
      <c r="AM62" s="1" t="s">
        <v>14</v>
      </c>
      <c r="AX62" s="1" t="s">
        <v>15</v>
      </c>
      <c r="AZ62" s="1" t="s">
        <v>14</v>
      </c>
      <c r="BK62" s="13" t="s">
        <v>4</v>
      </c>
    </row>
    <row r="63" spans="1:83" x14ac:dyDescent="0.35">
      <c r="A63" s="6" t="s">
        <v>9</v>
      </c>
      <c r="B63" s="6">
        <v>0</v>
      </c>
      <c r="C63" s="6">
        <v>1</v>
      </c>
      <c r="D63" s="6">
        <v>2</v>
      </c>
      <c r="E63" s="6">
        <v>3</v>
      </c>
      <c r="F63" s="6">
        <v>4</v>
      </c>
      <c r="G63" s="6">
        <v>5</v>
      </c>
      <c r="H63" s="6">
        <v>6</v>
      </c>
      <c r="I63" s="6">
        <v>7</v>
      </c>
      <c r="J63" s="6">
        <v>8</v>
      </c>
      <c r="K63" s="6">
        <v>9</v>
      </c>
      <c r="M63" s="6">
        <v>0</v>
      </c>
      <c r="N63" s="6">
        <v>1</v>
      </c>
      <c r="O63" s="6">
        <v>2</v>
      </c>
      <c r="P63" s="6">
        <v>3</v>
      </c>
      <c r="Q63" s="6">
        <v>4</v>
      </c>
      <c r="R63" s="6">
        <v>5</v>
      </c>
      <c r="S63" s="6">
        <v>6</v>
      </c>
      <c r="T63" s="6">
        <v>7</v>
      </c>
      <c r="U63" s="6">
        <v>8</v>
      </c>
      <c r="V63" s="6">
        <v>9</v>
      </c>
      <c r="W63" s="4"/>
      <c r="X63" s="6" t="s">
        <v>10</v>
      </c>
      <c r="Y63" s="6" t="s">
        <v>18</v>
      </c>
      <c r="AA63" s="6"/>
      <c r="AC63" s="6" t="s">
        <v>10</v>
      </c>
      <c r="AD63" s="6" t="s">
        <v>18</v>
      </c>
      <c r="AF63" s="6"/>
      <c r="AH63" s="6" t="s">
        <v>10</v>
      </c>
      <c r="AI63" s="6" t="s">
        <v>18</v>
      </c>
      <c r="AK63" s="6"/>
      <c r="AM63" s="6">
        <v>0</v>
      </c>
      <c r="AN63" s="6">
        <v>1</v>
      </c>
      <c r="AO63" s="6">
        <v>2</v>
      </c>
      <c r="AP63" s="6">
        <v>3</v>
      </c>
      <c r="AQ63" s="6">
        <v>4</v>
      </c>
      <c r="AR63" s="6">
        <v>5</v>
      </c>
      <c r="AS63" s="6">
        <v>6</v>
      </c>
      <c r="AT63" s="6">
        <v>7</v>
      </c>
      <c r="AU63" s="6">
        <v>8</v>
      </c>
      <c r="AV63" s="6">
        <v>9</v>
      </c>
      <c r="AX63" s="6"/>
      <c r="AZ63" s="6">
        <v>0</v>
      </c>
      <c r="BA63" s="6">
        <v>1</v>
      </c>
      <c r="BB63" s="6">
        <v>2</v>
      </c>
      <c r="BC63" s="6">
        <v>3</v>
      </c>
      <c r="BD63" s="6">
        <v>4</v>
      </c>
      <c r="BE63" s="6">
        <v>5</v>
      </c>
      <c r="BF63" s="6">
        <v>6</v>
      </c>
      <c r="BG63" s="6">
        <v>7</v>
      </c>
      <c r="BH63" s="6">
        <v>8</v>
      </c>
      <c r="BI63" s="6">
        <v>9</v>
      </c>
      <c r="BK63" s="6"/>
    </row>
    <row r="64" spans="1:83" x14ac:dyDescent="0.35">
      <c r="A64" s="1" t="s">
        <v>30</v>
      </c>
      <c r="B64" s="1">
        <v>39.799999999999997</v>
      </c>
      <c r="C64" s="1">
        <v>36.299999999999997</v>
      </c>
      <c r="D64" s="1">
        <v>36.799999999999997</v>
      </c>
      <c r="E64" s="1">
        <v>36.4</v>
      </c>
      <c r="F64" s="1">
        <v>35.9</v>
      </c>
      <c r="G64" s="1">
        <v>35.6</v>
      </c>
      <c r="H64" s="1">
        <v>35.5</v>
      </c>
      <c r="I64" s="1">
        <v>35.4</v>
      </c>
      <c r="J64" s="1">
        <v>35.1</v>
      </c>
      <c r="K64" s="1">
        <v>34.1</v>
      </c>
      <c r="M64" s="7">
        <f>B64-$B64</f>
        <v>0</v>
      </c>
      <c r="N64" s="7">
        <f>C64-$B64</f>
        <v>-3.5</v>
      </c>
      <c r="O64" s="7">
        <f>D64-$B64</f>
        <v>-3</v>
      </c>
      <c r="P64" s="7">
        <f>E64-$B64</f>
        <v>-3.3999999999999986</v>
      </c>
      <c r="Q64" s="7">
        <f>F64-$B64</f>
        <v>-3.8999999999999986</v>
      </c>
      <c r="R64" s="7">
        <f>G64-$B64</f>
        <v>-4.1999999999999957</v>
      </c>
      <c r="S64" s="7">
        <f>H64-$B64</f>
        <v>-4.2999999999999972</v>
      </c>
      <c r="T64" s="7">
        <f>I64-$B64</f>
        <v>-4.3999999999999986</v>
      </c>
      <c r="U64" s="7">
        <f>J64-$B64</f>
        <v>-4.6999999999999957</v>
      </c>
      <c r="V64" s="7">
        <f>K64-$B64</f>
        <v>-5.6999999999999957</v>
      </c>
      <c r="W64" s="7"/>
      <c r="X64" s="8">
        <f>B64</f>
        <v>39.799999999999997</v>
      </c>
      <c r="Y64" s="8">
        <f>K64</f>
        <v>34.1</v>
      </c>
      <c r="AA64" s="8">
        <f>Y64-X64</f>
        <v>-5.6999999999999957</v>
      </c>
      <c r="AB64" s="8"/>
      <c r="AC64" s="13">
        <v>21.437000000000001</v>
      </c>
      <c r="AD64" s="13">
        <v>17.029</v>
      </c>
      <c r="AF64" s="8">
        <f>AD64-AC64</f>
        <v>-4.4080000000000013</v>
      </c>
      <c r="AH64" s="13">
        <v>19.882999999999999</v>
      </c>
      <c r="AI64" s="13">
        <v>17.459</v>
      </c>
      <c r="AK64" s="8">
        <f>AI64-AH64</f>
        <v>-2.4239999999999995</v>
      </c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Z64" s="13">
        <v>0</v>
      </c>
      <c r="BA64" s="13">
        <v>-3.5</v>
      </c>
      <c r="BB64" s="13">
        <v>-3</v>
      </c>
      <c r="BC64" s="13">
        <v>-3.3999999999999986</v>
      </c>
      <c r="BD64" s="13">
        <v>-3.8999999999999986</v>
      </c>
      <c r="BE64" s="13">
        <v>-4.1999999999999957</v>
      </c>
      <c r="BF64" s="13">
        <v>-4.2999999999999972</v>
      </c>
      <c r="BG64" s="13">
        <v>-4.3999999999999986</v>
      </c>
      <c r="BH64" s="13">
        <v>-4.6999999999999957</v>
      </c>
      <c r="BI64" s="13">
        <v>-5.6999999999999957</v>
      </c>
      <c r="BK64" s="1">
        <v>39.799999999999997</v>
      </c>
      <c r="BM64" s="21"/>
      <c r="BN64" s="21"/>
      <c r="BO64" s="21"/>
      <c r="BP64" s="21"/>
      <c r="BQ64" s="21"/>
      <c r="BS64" s="17"/>
      <c r="BU64" s="17"/>
      <c r="BV64" s="17"/>
      <c r="BX64" s="17"/>
      <c r="BY64" s="17"/>
      <c r="CA64" s="17"/>
      <c r="CC64" s="17"/>
      <c r="CE64" s="17"/>
    </row>
    <row r="65" spans="1:83" x14ac:dyDescent="0.35">
      <c r="A65" s="1" t="s">
        <v>31</v>
      </c>
      <c r="B65" s="1">
        <v>38</v>
      </c>
      <c r="C65" s="1">
        <v>35.9</v>
      </c>
      <c r="D65" s="1">
        <v>35.200000000000003</v>
      </c>
      <c r="E65" s="1">
        <v>35.1</v>
      </c>
      <c r="F65" s="1">
        <v>34.799999999999997</v>
      </c>
      <c r="G65" s="1">
        <v>34.6</v>
      </c>
      <c r="H65" s="1">
        <v>34.299999999999997</v>
      </c>
      <c r="I65" s="1">
        <v>34.5</v>
      </c>
      <c r="J65" s="1">
        <v>34.200000000000003</v>
      </c>
      <c r="K65" s="1">
        <v>34.700000000000003</v>
      </c>
      <c r="M65" s="7">
        <f>B65-$B65</f>
        <v>0</v>
      </c>
      <c r="N65" s="7">
        <f>C65-$B65</f>
        <v>-2.1000000000000014</v>
      </c>
      <c r="O65" s="7">
        <f>D65-$B65</f>
        <v>-2.7999999999999972</v>
      </c>
      <c r="P65" s="7">
        <f>E65-$B65</f>
        <v>-2.8999999999999986</v>
      </c>
      <c r="Q65" s="7">
        <f>F65-$B65</f>
        <v>-3.2000000000000028</v>
      </c>
      <c r="R65" s="7">
        <f>G65-$B65</f>
        <v>-3.3999999999999986</v>
      </c>
      <c r="S65" s="7">
        <f>H65-$B65</f>
        <v>-3.7000000000000028</v>
      </c>
      <c r="T65" s="7">
        <f>I65-$B65</f>
        <v>-3.5</v>
      </c>
      <c r="U65" s="7">
        <f>J65-$B65</f>
        <v>-3.7999999999999972</v>
      </c>
      <c r="V65" s="7">
        <f>K65-$B65</f>
        <v>-3.2999999999999972</v>
      </c>
      <c r="W65" s="7"/>
      <c r="X65" s="8">
        <f t="shared" ref="X65:X72" si="88">B65</f>
        <v>38</v>
      </c>
      <c r="Y65" s="8">
        <f t="shared" ref="Y65:Y72" si="89">K65</f>
        <v>34.700000000000003</v>
      </c>
      <c r="AA65" s="8">
        <f t="shared" ref="AA65:AA72" si="90">Y65-X65</f>
        <v>-3.2999999999999972</v>
      </c>
      <c r="AC65" s="13">
        <v>19.986999999999998</v>
      </c>
      <c r="AD65" s="13">
        <v>15.016</v>
      </c>
      <c r="AF65" s="8">
        <f t="shared" ref="AF65:AF72" si="91">AD65-AC65</f>
        <v>-4.9709999999999983</v>
      </c>
      <c r="AH65" s="13">
        <v>20.916</v>
      </c>
      <c r="AI65" s="13">
        <v>17.606000000000002</v>
      </c>
      <c r="AK65" s="8">
        <f t="shared" ref="AK65:AK72" si="92">AI65-AH65</f>
        <v>-3.3099999999999987</v>
      </c>
      <c r="AZ65" s="1">
        <v>0</v>
      </c>
      <c r="BA65" s="1">
        <v>-2.1000000000000014</v>
      </c>
      <c r="BB65" s="1">
        <v>-2.7999999999999972</v>
      </c>
      <c r="BC65" s="1">
        <v>-2.8999999999999986</v>
      </c>
      <c r="BD65" s="1">
        <v>-3.2000000000000028</v>
      </c>
      <c r="BE65" s="1">
        <v>-3.3999999999999986</v>
      </c>
      <c r="BF65" s="1">
        <v>-3.7000000000000028</v>
      </c>
      <c r="BG65" s="1">
        <v>-3.5</v>
      </c>
      <c r="BH65" s="1">
        <v>-3.7999999999999972</v>
      </c>
      <c r="BI65" s="1">
        <v>-3.2999999999999972</v>
      </c>
      <c r="BK65" s="1">
        <v>38</v>
      </c>
      <c r="BM65" s="21"/>
      <c r="BN65" s="21"/>
      <c r="BO65" s="21"/>
      <c r="BP65" s="21"/>
      <c r="BQ65" s="21"/>
      <c r="BS65" s="17"/>
      <c r="BU65" s="17"/>
      <c r="BV65" s="17"/>
      <c r="BX65" s="17"/>
      <c r="BY65" s="17"/>
      <c r="CA65" s="17"/>
      <c r="CC65" s="17"/>
      <c r="CE65" s="17"/>
    </row>
    <row r="66" spans="1:83" x14ac:dyDescent="0.35">
      <c r="A66" s="1" t="s">
        <v>32</v>
      </c>
      <c r="B66" s="1">
        <v>37.4</v>
      </c>
      <c r="C66" s="1">
        <v>35.4</v>
      </c>
      <c r="D66" s="1">
        <v>34.799999999999997</v>
      </c>
      <c r="E66" s="1">
        <v>34.299999999999997</v>
      </c>
      <c r="F66" s="1">
        <v>34.4</v>
      </c>
      <c r="G66" s="1">
        <v>34.5</v>
      </c>
      <c r="H66" s="1">
        <v>34.1</v>
      </c>
      <c r="I66" s="1">
        <v>34.200000000000003</v>
      </c>
      <c r="J66" s="1">
        <v>34.299999999999997</v>
      </c>
      <c r="K66" s="1">
        <v>34.5</v>
      </c>
      <c r="M66" s="7">
        <f>B66-$B66</f>
        <v>0</v>
      </c>
      <c r="N66" s="7">
        <f>C66-$B66</f>
        <v>-2</v>
      </c>
      <c r="O66" s="7">
        <f>D66-$B66</f>
        <v>-2.6000000000000014</v>
      </c>
      <c r="P66" s="7">
        <f>E66-$B66</f>
        <v>-3.1000000000000014</v>
      </c>
      <c r="Q66" s="7">
        <f>F66-$B66</f>
        <v>-3</v>
      </c>
      <c r="R66" s="7">
        <f>G66-$B66</f>
        <v>-2.8999999999999986</v>
      </c>
      <c r="S66" s="7">
        <f>H66-$B66</f>
        <v>-3.2999999999999972</v>
      </c>
      <c r="T66" s="7">
        <f>I66-$B66</f>
        <v>-3.1999999999999957</v>
      </c>
      <c r="U66" s="7">
        <f>J66-$B66</f>
        <v>-3.1000000000000014</v>
      </c>
      <c r="V66" s="7">
        <f>K66-$B66</f>
        <v>-2.8999999999999986</v>
      </c>
      <c r="W66" s="7"/>
      <c r="X66" s="8">
        <f t="shared" si="88"/>
        <v>37.4</v>
      </c>
      <c r="Y66" s="8">
        <f t="shared" si="89"/>
        <v>34.5</v>
      </c>
      <c r="AA66" s="8">
        <f t="shared" si="90"/>
        <v>-2.8999999999999986</v>
      </c>
      <c r="AC66" s="13">
        <v>21.766999999999999</v>
      </c>
      <c r="AD66" s="13">
        <v>17.218</v>
      </c>
      <c r="AF66" s="8">
        <f t="shared" si="91"/>
        <v>-4.5489999999999995</v>
      </c>
      <c r="AH66" s="13">
        <v>20.808</v>
      </c>
      <c r="AI66" s="13">
        <v>17.850999999999999</v>
      </c>
      <c r="AK66" s="8">
        <f t="shared" si="92"/>
        <v>-2.9570000000000007</v>
      </c>
      <c r="AZ66" s="1">
        <v>0</v>
      </c>
      <c r="BA66" s="1">
        <v>-2</v>
      </c>
      <c r="BB66" s="1">
        <v>-2.6000000000000014</v>
      </c>
      <c r="BC66" s="1">
        <v>-3.1000000000000014</v>
      </c>
      <c r="BD66" s="1">
        <v>-3</v>
      </c>
      <c r="BE66" s="1">
        <v>-2.8999999999999986</v>
      </c>
      <c r="BF66" s="1">
        <v>-3.2999999999999972</v>
      </c>
      <c r="BG66" s="1">
        <v>-3.1999999999999957</v>
      </c>
      <c r="BH66" s="1">
        <v>-3.1000000000000014</v>
      </c>
      <c r="BI66" s="1">
        <v>-2.8999999999999986</v>
      </c>
      <c r="BK66" s="1">
        <v>37.4</v>
      </c>
      <c r="BM66" s="21"/>
      <c r="BN66" s="21"/>
      <c r="BO66" s="21"/>
      <c r="BP66" s="21"/>
      <c r="BQ66" s="21"/>
      <c r="BS66" s="17"/>
      <c r="BU66" s="17"/>
      <c r="BV66" s="17"/>
      <c r="BX66" s="17"/>
      <c r="BY66" s="17"/>
      <c r="CA66" s="17"/>
      <c r="CC66" s="17"/>
      <c r="CE66" s="17"/>
    </row>
    <row r="67" spans="1:83" x14ac:dyDescent="0.35">
      <c r="A67" s="1" t="s">
        <v>33</v>
      </c>
      <c r="B67" s="1">
        <v>43.2</v>
      </c>
      <c r="C67" s="1">
        <v>40.4</v>
      </c>
      <c r="D67" s="1">
        <v>40.9</v>
      </c>
      <c r="E67" s="1">
        <v>40.5</v>
      </c>
      <c r="F67" s="1">
        <v>40.200000000000003</v>
      </c>
      <c r="G67" s="1">
        <v>40</v>
      </c>
      <c r="H67" s="1">
        <v>39</v>
      </c>
      <c r="I67" s="1">
        <v>39.299999999999997</v>
      </c>
      <c r="J67" s="1">
        <v>39.299999999999997</v>
      </c>
      <c r="K67" s="1">
        <v>38.700000000000003</v>
      </c>
      <c r="M67" s="7">
        <f>B67-$B67</f>
        <v>0</v>
      </c>
      <c r="N67" s="7">
        <f>C67-$B67</f>
        <v>-2.8000000000000043</v>
      </c>
      <c r="O67" s="7">
        <f>D67-$B67</f>
        <v>-2.3000000000000043</v>
      </c>
      <c r="P67" s="7">
        <f>E67-$B67</f>
        <v>-2.7000000000000028</v>
      </c>
      <c r="Q67" s="7">
        <f>F67-$B67</f>
        <v>-3</v>
      </c>
      <c r="R67" s="7">
        <f>G67-$B67</f>
        <v>-3.2000000000000028</v>
      </c>
      <c r="S67" s="7">
        <f>H67-$B67</f>
        <v>-4.2000000000000028</v>
      </c>
      <c r="T67" s="7">
        <f>I67-$B67</f>
        <v>-3.9000000000000057</v>
      </c>
      <c r="U67" s="7">
        <f>J67-$B67</f>
        <v>-3.9000000000000057</v>
      </c>
      <c r="V67" s="7">
        <f>K67-$B67</f>
        <v>-4.5</v>
      </c>
      <c r="W67" s="7"/>
      <c r="X67" s="8">
        <f t="shared" si="88"/>
        <v>43.2</v>
      </c>
      <c r="Y67" s="8">
        <f t="shared" si="89"/>
        <v>38.700000000000003</v>
      </c>
      <c r="AA67" s="8">
        <f t="shared" si="90"/>
        <v>-4.5</v>
      </c>
      <c r="AC67" s="13">
        <v>19.192</v>
      </c>
      <c r="AD67" s="13">
        <v>14.365</v>
      </c>
      <c r="AF67" s="8">
        <f t="shared" si="91"/>
        <v>-4.827</v>
      </c>
      <c r="AH67" s="13">
        <v>22</v>
      </c>
      <c r="AI67" s="13">
        <v>19.834</v>
      </c>
      <c r="AK67" s="8">
        <f t="shared" si="92"/>
        <v>-2.1660000000000004</v>
      </c>
      <c r="AZ67" s="1">
        <v>0</v>
      </c>
      <c r="BA67" s="1">
        <v>-2.8000000000000043</v>
      </c>
      <c r="BB67" s="1">
        <v>-2.3000000000000043</v>
      </c>
      <c r="BC67" s="1">
        <v>-2.7000000000000028</v>
      </c>
      <c r="BD67" s="1">
        <v>-3</v>
      </c>
      <c r="BE67" s="1">
        <v>-3.2000000000000028</v>
      </c>
      <c r="BF67" s="1">
        <v>-4.2000000000000028</v>
      </c>
      <c r="BG67" s="1">
        <v>-3.9000000000000057</v>
      </c>
      <c r="BH67" s="1">
        <v>-3.9000000000000057</v>
      </c>
      <c r="BI67" s="1">
        <v>-4.5</v>
      </c>
      <c r="BK67" s="1">
        <v>43.2</v>
      </c>
      <c r="BM67" s="22"/>
      <c r="BN67" s="22"/>
      <c r="BO67" s="22"/>
      <c r="BP67" s="22"/>
      <c r="BQ67" s="22"/>
      <c r="BS67" s="17"/>
      <c r="BU67" s="17"/>
      <c r="BV67" s="17"/>
      <c r="BX67" s="17"/>
      <c r="BY67" s="17"/>
      <c r="CC67" s="17"/>
    </row>
    <row r="68" spans="1:83" x14ac:dyDescent="0.35">
      <c r="A68" s="1" t="s">
        <v>46</v>
      </c>
      <c r="B68" s="1">
        <v>49.8</v>
      </c>
      <c r="C68" s="1">
        <v>47.7</v>
      </c>
      <c r="D68" s="1">
        <v>46.6</v>
      </c>
      <c r="E68" s="1">
        <v>45.9</v>
      </c>
      <c r="F68" s="1">
        <v>44.5</v>
      </c>
      <c r="G68" s="1">
        <v>43.3</v>
      </c>
      <c r="H68" s="1">
        <v>42.6</v>
      </c>
      <c r="I68" s="1">
        <v>42.2</v>
      </c>
      <c r="J68" s="1">
        <v>42.2</v>
      </c>
      <c r="K68" s="1">
        <v>41.8</v>
      </c>
      <c r="M68" s="7">
        <f>B68-$B68</f>
        <v>0</v>
      </c>
      <c r="N68" s="7">
        <f>C68-$B68</f>
        <v>-2.0999999999999943</v>
      </c>
      <c r="O68" s="7">
        <f>D68-$B68</f>
        <v>-3.1999999999999957</v>
      </c>
      <c r="P68" s="7">
        <f>E68-$B68</f>
        <v>-3.8999999999999986</v>
      </c>
      <c r="Q68" s="7">
        <f>F68-$B68</f>
        <v>-5.2999999999999972</v>
      </c>
      <c r="R68" s="7">
        <f>G68-$B68</f>
        <v>-6.5</v>
      </c>
      <c r="S68" s="7">
        <f>H68-$B68</f>
        <v>-7.1999999999999957</v>
      </c>
      <c r="T68" s="7">
        <f>I68-$B68</f>
        <v>-7.5999999999999943</v>
      </c>
      <c r="U68" s="7">
        <f>J68-$B68</f>
        <v>-7.5999999999999943</v>
      </c>
      <c r="V68" s="7">
        <f>K68-$B68</f>
        <v>-8</v>
      </c>
      <c r="W68" s="7"/>
      <c r="X68" s="8">
        <f t="shared" si="88"/>
        <v>49.8</v>
      </c>
      <c r="Y68" s="8">
        <f t="shared" si="89"/>
        <v>41.8</v>
      </c>
      <c r="AA68" s="8">
        <f t="shared" si="90"/>
        <v>-8</v>
      </c>
      <c r="AC68" s="13">
        <v>18.009</v>
      </c>
      <c r="AD68" s="13">
        <v>14.739000000000001</v>
      </c>
      <c r="AF68" s="8">
        <f t="shared" si="91"/>
        <v>-3.2699999999999996</v>
      </c>
      <c r="AH68" s="13">
        <v>20.045999999999999</v>
      </c>
      <c r="AI68" s="13">
        <v>17.234999999999999</v>
      </c>
      <c r="AK68" s="8">
        <f t="shared" si="92"/>
        <v>-2.8109999999999999</v>
      </c>
      <c r="AM68" s="1">
        <v>0</v>
      </c>
      <c r="AN68" s="1">
        <v>-2.0999999999999943</v>
      </c>
      <c r="AO68" s="1">
        <v>-3.1999999999999957</v>
      </c>
      <c r="AP68" s="1">
        <v>-3.8999999999999986</v>
      </c>
      <c r="AQ68" s="1">
        <v>-5.2999999999999972</v>
      </c>
      <c r="AR68" s="1">
        <v>-6.5</v>
      </c>
      <c r="AS68" s="1">
        <v>-7.1999999999999957</v>
      </c>
      <c r="AT68" s="1">
        <v>-7.5999999999999943</v>
      </c>
      <c r="AU68" s="1">
        <v>-7.5999999999999943</v>
      </c>
      <c r="AV68" s="1">
        <v>-8</v>
      </c>
      <c r="AX68" s="1">
        <v>-8</v>
      </c>
      <c r="BM68" s="22"/>
      <c r="BN68" s="22"/>
      <c r="BO68" s="22"/>
      <c r="BP68" s="22"/>
      <c r="BQ68" s="22"/>
      <c r="BS68" s="17"/>
      <c r="BU68" s="17"/>
      <c r="BV68" s="17"/>
      <c r="BX68" s="17"/>
      <c r="BY68" s="17"/>
      <c r="CC68" s="17"/>
    </row>
    <row r="69" spans="1:83" x14ac:dyDescent="0.35">
      <c r="A69" s="1" t="s">
        <v>47</v>
      </c>
      <c r="B69" s="1">
        <v>50</v>
      </c>
      <c r="C69" s="1">
        <v>46.9</v>
      </c>
      <c r="D69" s="1">
        <v>45.5</v>
      </c>
      <c r="E69" s="1">
        <v>44.6</v>
      </c>
      <c r="F69" s="1">
        <v>42.8</v>
      </c>
      <c r="G69" s="1">
        <v>41.9</v>
      </c>
      <c r="H69" s="1">
        <v>41</v>
      </c>
      <c r="I69" s="1">
        <v>41</v>
      </c>
      <c r="J69" s="1">
        <v>40.299999999999997</v>
      </c>
      <c r="K69" s="1">
        <v>40.200000000000003</v>
      </c>
      <c r="M69" s="7">
        <f>B69-$B69</f>
        <v>0</v>
      </c>
      <c r="N69" s="7">
        <f>C69-$B69</f>
        <v>-3.1000000000000014</v>
      </c>
      <c r="O69" s="7">
        <f>D69-$B69</f>
        <v>-4.5</v>
      </c>
      <c r="P69" s="7">
        <f>E69-$B69</f>
        <v>-5.3999999999999986</v>
      </c>
      <c r="Q69" s="7">
        <f>F69-$B69</f>
        <v>-7.2000000000000028</v>
      </c>
      <c r="R69" s="7">
        <f>G69-$B69</f>
        <v>-8.1000000000000014</v>
      </c>
      <c r="S69" s="7">
        <f>H69-$B69</f>
        <v>-9</v>
      </c>
      <c r="T69" s="7">
        <f>I69-$B69</f>
        <v>-9</v>
      </c>
      <c r="U69" s="7">
        <f>J69-$B69</f>
        <v>-9.7000000000000028</v>
      </c>
      <c r="V69" s="7">
        <f>K69-$B69</f>
        <v>-9.7999999999999972</v>
      </c>
      <c r="W69" s="7"/>
      <c r="X69" s="8">
        <f t="shared" si="88"/>
        <v>50</v>
      </c>
      <c r="Y69" s="8">
        <f t="shared" si="89"/>
        <v>40.200000000000003</v>
      </c>
      <c r="AA69" s="8">
        <f t="shared" si="90"/>
        <v>-9.7999999999999972</v>
      </c>
      <c r="AC69" s="13">
        <v>15.461</v>
      </c>
      <c r="AD69" s="13">
        <v>12.821999999999999</v>
      </c>
      <c r="AF69" s="8">
        <f t="shared" si="91"/>
        <v>-2.6390000000000011</v>
      </c>
      <c r="AH69" s="13">
        <v>17.178000000000001</v>
      </c>
      <c r="AI69" s="13">
        <v>15.288</v>
      </c>
      <c r="AK69" s="8">
        <f t="shared" si="92"/>
        <v>-1.8900000000000006</v>
      </c>
      <c r="AM69" s="1">
        <v>0</v>
      </c>
      <c r="AN69" s="1">
        <v>-3.1000000000000014</v>
      </c>
      <c r="AO69" s="1">
        <v>-4.5</v>
      </c>
      <c r="AP69" s="1">
        <v>-5.3999999999999986</v>
      </c>
      <c r="AQ69" s="1">
        <v>-7.2000000000000028</v>
      </c>
      <c r="AR69" s="1">
        <v>-8.1000000000000014</v>
      </c>
      <c r="AS69" s="1">
        <v>-9</v>
      </c>
      <c r="AT69" s="1">
        <v>-9</v>
      </c>
      <c r="AU69" s="1">
        <v>-9.7000000000000028</v>
      </c>
      <c r="AV69" s="1">
        <v>-9.7999999999999972</v>
      </c>
      <c r="AX69" s="1">
        <v>-9.7999999999999972</v>
      </c>
      <c r="BM69" s="22"/>
      <c r="BN69" s="22"/>
      <c r="BO69" s="22"/>
      <c r="BP69" s="22"/>
      <c r="BQ69" s="22"/>
      <c r="BS69" s="17"/>
      <c r="BU69" s="17"/>
      <c r="BV69" s="17"/>
      <c r="BX69" s="17"/>
      <c r="BY69" s="17"/>
      <c r="CC69" s="17"/>
    </row>
    <row r="70" spans="1:83" x14ac:dyDescent="0.35">
      <c r="A70" s="1" t="s">
        <v>48</v>
      </c>
      <c r="B70" s="1">
        <v>51</v>
      </c>
      <c r="C70" s="1">
        <v>49.1</v>
      </c>
      <c r="D70" s="1">
        <v>48.1</v>
      </c>
      <c r="E70" s="1">
        <v>47.3</v>
      </c>
      <c r="F70" s="1">
        <v>46.6</v>
      </c>
      <c r="G70" s="1">
        <v>45.7</v>
      </c>
      <c r="H70" s="1">
        <v>45.1</v>
      </c>
      <c r="I70" s="1">
        <v>44.1</v>
      </c>
      <c r="J70" s="1">
        <v>43.5</v>
      </c>
      <c r="K70" s="1">
        <v>43.3</v>
      </c>
      <c r="M70" s="7">
        <f>B70-$B70</f>
        <v>0</v>
      </c>
      <c r="N70" s="7">
        <f>C70-$B70</f>
        <v>-1.8999999999999986</v>
      </c>
      <c r="O70" s="7">
        <f>D70-$B70</f>
        <v>-2.8999999999999986</v>
      </c>
      <c r="P70" s="7">
        <f>E70-$B70</f>
        <v>-3.7000000000000028</v>
      </c>
      <c r="Q70" s="7">
        <f>F70-$B70</f>
        <v>-4.3999999999999986</v>
      </c>
      <c r="R70" s="7">
        <f>G70-$B70</f>
        <v>-5.2999999999999972</v>
      </c>
      <c r="S70" s="7">
        <f>H70-$B70</f>
        <v>-5.8999999999999986</v>
      </c>
      <c r="T70" s="7">
        <f>I70-$B70</f>
        <v>-6.8999999999999986</v>
      </c>
      <c r="U70" s="7">
        <f>J70-$B70</f>
        <v>-7.5</v>
      </c>
      <c r="V70" s="7">
        <f>K70-$B70</f>
        <v>-7.7000000000000028</v>
      </c>
      <c r="W70" s="7"/>
      <c r="X70" s="8">
        <f t="shared" si="88"/>
        <v>51</v>
      </c>
      <c r="Y70" s="8">
        <f t="shared" si="89"/>
        <v>43.3</v>
      </c>
      <c r="AA70" s="8">
        <f t="shared" si="90"/>
        <v>-7.7000000000000028</v>
      </c>
      <c r="AC70" s="13">
        <v>13.324</v>
      </c>
      <c r="AD70" s="13">
        <v>11.409000000000001</v>
      </c>
      <c r="AF70" s="8">
        <f t="shared" si="91"/>
        <v>-1.9149999999999991</v>
      </c>
      <c r="AH70" s="13">
        <v>17.201000000000001</v>
      </c>
      <c r="AI70" s="13">
        <v>16.036000000000001</v>
      </c>
      <c r="AK70" s="8">
        <f t="shared" si="92"/>
        <v>-1.1649999999999991</v>
      </c>
      <c r="AM70" s="1">
        <v>0</v>
      </c>
      <c r="AN70" s="1">
        <v>-1.8999999999999986</v>
      </c>
      <c r="AO70" s="1">
        <v>-2.8999999999999986</v>
      </c>
      <c r="AP70" s="1">
        <v>-3.7000000000000028</v>
      </c>
      <c r="AQ70" s="1">
        <v>-4.3999999999999986</v>
      </c>
      <c r="AR70" s="1">
        <v>-5.2999999999999972</v>
      </c>
      <c r="AS70" s="1">
        <v>-5.8999999999999986</v>
      </c>
      <c r="AT70" s="1">
        <v>-6.8999999999999986</v>
      </c>
      <c r="AU70" s="1">
        <v>-7.5</v>
      </c>
      <c r="AV70" s="1">
        <v>-7.7000000000000028</v>
      </c>
      <c r="AX70" s="1">
        <v>-7.7000000000000028</v>
      </c>
      <c r="BM70" s="22"/>
      <c r="BN70" s="22"/>
      <c r="BO70" s="22"/>
      <c r="BP70" s="22"/>
      <c r="BQ70" s="22"/>
      <c r="BS70" s="17"/>
      <c r="BU70" s="17"/>
      <c r="BV70" s="17"/>
      <c r="BX70" s="17"/>
      <c r="BY70" s="17"/>
      <c r="CC70" s="17"/>
    </row>
    <row r="71" spans="1:83" x14ac:dyDescent="0.35">
      <c r="A71" s="1" t="s">
        <v>49</v>
      </c>
      <c r="B71" s="1">
        <v>50.8</v>
      </c>
      <c r="C71" s="1">
        <v>48.2</v>
      </c>
      <c r="D71" s="1">
        <v>48.1</v>
      </c>
      <c r="E71" s="1">
        <v>46.4</v>
      </c>
      <c r="F71" s="1">
        <v>46</v>
      </c>
      <c r="G71" s="1">
        <v>44.9</v>
      </c>
      <c r="H71" s="1">
        <v>43.9</v>
      </c>
      <c r="I71" s="1">
        <v>43.7</v>
      </c>
      <c r="J71" s="1">
        <v>43.4</v>
      </c>
      <c r="K71" s="1">
        <v>42.8</v>
      </c>
      <c r="M71" s="7">
        <f>B71-$B71</f>
        <v>0</v>
      </c>
      <c r="N71" s="7">
        <f>C71-$B71</f>
        <v>-2.5999999999999943</v>
      </c>
      <c r="O71" s="7">
        <f>D71-$B71</f>
        <v>-2.6999999999999957</v>
      </c>
      <c r="P71" s="7">
        <f>E71-$B71</f>
        <v>-4.3999999999999986</v>
      </c>
      <c r="Q71" s="7">
        <f>F71-$B71</f>
        <v>-4.7999999999999972</v>
      </c>
      <c r="R71" s="7">
        <f>G71-$B71</f>
        <v>-5.8999999999999986</v>
      </c>
      <c r="S71" s="7">
        <f>H71-$B71</f>
        <v>-6.8999999999999986</v>
      </c>
      <c r="T71" s="7">
        <f>I71-$B71</f>
        <v>-7.0999999999999943</v>
      </c>
      <c r="U71" s="7">
        <f>J71-$B71</f>
        <v>-7.3999999999999986</v>
      </c>
      <c r="V71" s="7">
        <f>K71-$B71</f>
        <v>-8</v>
      </c>
      <c r="W71" s="7"/>
      <c r="X71" s="8">
        <f t="shared" si="88"/>
        <v>50.8</v>
      </c>
      <c r="Y71" s="8">
        <f t="shared" si="89"/>
        <v>42.8</v>
      </c>
      <c r="AA71" s="8">
        <f t="shared" si="90"/>
        <v>-8</v>
      </c>
      <c r="AC71" s="13">
        <v>12.163</v>
      </c>
      <c r="AD71" s="13">
        <v>10.784000000000001</v>
      </c>
      <c r="AF71" s="8">
        <f t="shared" si="91"/>
        <v>-1.3789999999999996</v>
      </c>
      <c r="AH71" s="13">
        <v>17.989000000000001</v>
      </c>
      <c r="AI71" s="13">
        <v>17.151</v>
      </c>
      <c r="AK71" s="8">
        <f t="shared" si="92"/>
        <v>-0.83800000000000097</v>
      </c>
      <c r="AM71" s="1">
        <v>0</v>
      </c>
      <c r="AN71" s="1">
        <v>-2.5999999999999943</v>
      </c>
      <c r="AO71" s="1">
        <v>-2.6999999999999957</v>
      </c>
      <c r="AP71" s="1">
        <v>-4.3999999999999986</v>
      </c>
      <c r="AQ71" s="1">
        <v>-4.7999999999999972</v>
      </c>
      <c r="AR71" s="1">
        <v>-5.8999999999999986</v>
      </c>
      <c r="AS71" s="1">
        <v>-6.8999999999999986</v>
      </c>
      <c r="AT71" s="1">
        <v>-7.0999999999999943</v>
      </c>
      <c r="AU71" s="1">
        <v>-7.3999999999999986</v>
      </c>
      <c r="AV71" s="1">
        <v>-8</v>
      </c>
      <c r="AX71" s="1">
        <v>-8</v>
      </c>
      <c r="BM71" s="22"/>
      <c r="BN71" s="22"/>
      <c r="BO71" s="22"/>
      <c r="BP71" s="22"/>
      <c r="BQ71" s="22"/>
      <c r="BS71" s="17"/>
      <c r="BU71" s="17"/>
      <c r="BV71" s="17"/>
      <c r="BX71" s="17"/>
      <c r="BY71" s="17"/>
      <c r="CC71" s="17"/>
    </row>
    <row r="72" spans="1:83" x14ac:dyDescent="0.35">
      <c r="A72" s="1" t="s">
        <v>50</v>
      </c>
      <c r="B72" s="1">
        <v>46.9</v>
      </c>
      <c r="C72" s="1">
        <v>44.8</v>
      </c>
      <c r="D72" s="1">
        <v>43.4</v>
      </c>
      <c r="E72" s="1">
        <v>42.4</v>
      </c>
      <c r="F72" s="1">
        <v>41.6</v>
      </c>
      <c r="G72" s="1">
        <v>40.700000000000003</v>
      </c>
      <c r="H72" s="1">
        <v>40.4</v>
      </c>
      <c r="I72" s="1">
        <v>40</v>
      </c>
      <c r="J72" s="1">
        <v>39.5</v>
      </c>
      <c r="K72" s="1">
        <v>39.5</v>
      </c>
      <c r="M72" s="7">
        <f>B72-$B72</f>
        <v>0</v>
      </c>
      <c r="N72" s="7">
        <f>C72-$B72</f>
        <v>-2.1000000000000014</v>
      </c>
      <c r="O72" s="7">
        <f>D72-$B72</f>
        <v>-3.5</v>
      </c>
      <c r="P72" s="7">
        <f>E72-$B72</f>
        <v>-4.5</v>
      </c>
      <c r="Q72" s="7">
        <f>F72-$B72</f>
        <v>-5.2999999999999972</v>
      </c>
      <c r="R72" s="7">
        <f>G72-$B72</f>
        <v>-6.1999999999999957</v>
      </c>
      <c r="S72" s="7">
        <f>H72-$B72</f>
        <v>-6.5</v>
      </c>
      <c r="T72" s="7">
        <f>I72-$B72</f>
        <v>-6.8999999999999986</v>
      </c>
      <c r="U72" s="7">
        <f>J72-$B72</f>
        <v>-7.3999999999999986</v>
      </c>
      <c r="V72" s="7">
        <f>K72-$B72</f>
        <v>-7.3999999999999986</v>
      </c>
      <c r="W72" s="7"/>
      <c r="X72" s="8">
        <f t="shared" si="88"/>
        <v>46.9</v>
      </c>
      <c r="Y72" s="8">
        <f t="shared" si="89"/>
        <v>39.5</v>
      </c>
      <c r="AA72" s="8">
        <f t="shared" si="90"/>
        <v>-7.3999999999999986</v>
      </c>
      <c r="AC72" s="13">
        <v>14.624000000000001</v>
      </c>
      <c r="AD72" s="13">
        <v>13.555999999999999</v>
      </c>
      <c r="AF72" s="8">
        <f t="shared" si="91"/>
        <v>-1.0680000000000014</v>
      </c>
      <c r="AH72" s="13">
        <v>19.381</v>
      </c>
      <c r="AI72" s="13">
        <v>17.701000000000001</v>
      </c>
      <c r="AK72" s="8">
        <f t="shared" si="92"/>
        <v>-1.6799999999999997</v>
      </c>
      <c r="AM72" s="1">
        <v>0</v>
      </c>
      <c r="AN72" s="1">
        <v>-2.1000000000000014</v>
      </c>
      <c r="AO72" s="1">
        <v>-3.5</v>
      </c>
      <c r="AP72" s="1">
        <v>-4.5</v>
      </c>
      <c r="AQ72" s="1">
        <v>-5.2999999999999972</v>
      </c>
      <c r="AR72" s="1">
        <v>-6.1999999999999957</v>
      </c>
      <c r="AS72" s="1">
        <v>-6.5</v>
      </c>
      <c r="AT72" s="1">
        <v>-6.8999999999999986</v>
      </c>
      <c r="AU72" s="1">
        <v>-7.3999999999999986</v>
      </c>
      <c r="AV72" s="1">
        <v>-7.3999999999999986</v>
      </c>
      <c r="AX72" s="1">
        <v>-7.3999999999999986</v>
      </c>
      <c r="BM72" s="22"/>
      <c r="BN72" s="22"/>
      <c r="BO72" s="22"/>
      <c r="BP72" s="22"/>
      <c r="BQ72" s="22"/>
      <c r="BS72" s="17"/>
      <c r="BU72" s="17"/>
      <c r="BV72" s="17"/>
      <c r="BX72" s="17"/>
      <c r="BY72" s="17"/>
      <c r="CC72" s="17"/>
    </row>
    <row r="73" spans="1:83" x14ac:dyDescent="0.35"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8"/>
      <c r="Y73" s="8"/>
      <c r="AA73" s="8"/>
      <c r="AC73" s="8"/>
      <c r="AD73" s="8"/>
      <c r="AF73" s="8"/>
      <c r="AH73" s="8"/>
      <c r="AI73" s="8"/>
      <c r="AK73" s="8"/>
      <c r="BM73" s="22"/>
      <c r="BN73" s="22"/>
      <c r="BO73" s="22"/>
      <c r="BP73" s="22"/>
      <c r="BQ73" s="22"/>
      <c r="BS73" s="17"/>
      <c r="BU73" s="17"/>
      <c r="BV73" s="17"/>
      <c r="BX73" s="17"/>
      <c r="BY73" s="17"/>
      <c r="CC73" s="17"/>
    </row>
    <row r="74" spans="1:83" x14ac:dyDescent="0.35"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8"/>
      <c r="Y74" s="8"/>
      <c r="AA74" s="8"/>
      <c r="AF74" s="8"/>
      <c r="AK74" s="8"/>
      <c r="BU74" s="17"/>
      <c r="BX74" s="17"/>
    </row>
    <row r="75" spans="1:83" x14ac:dyDescent="0.35"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8"/>
      <c r="Y75" s="8"/>
      <c r="AA75" s="8"/>
      <c r="AF75" s="8"/>
      <c r="AK75" s="8"/>
      <c r="BU75" s="17"/>
      <c r="BX75" s="17"/>
    </row>
    <row r="76" spans="1:83" x14ac:dyDescent="0.35"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AA76" s="8"/>
      <c r="AF76" s="8"/>
      <c r="AK76" s="8"/>
      <c r="BU76" s="17"/>
      <c r="BX76" s="17"/>
    </row>
    <row r="77" spans="1:83" x14ac:dyDescent="0.35"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AA77" s="8"/>
      <c r="AF77" s="8"/>
      <c r="AK77" s="8"/>
      <c r="BU77" s="17"/>
      <c r="BX77" s="17"/>
    </row>
    <row r="78" spans="1:83" x14ac:dyDescent="0.35">
      <c r="B78" s="8"/>
      <c r="C78" s="8"/>
      <c r="D78" s="8"/>
      <c r="E78" s="8"/>
      <c r="F78" s="8"/>
      <c r="G78" s="8"/>
      <c r="H78" s="8"/>
      <c r="I78" s="8"/>
      <c r="J78" s="8"/>
      <c r="K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AC78" s="8"/>
      <c r="AD78" s="8"/>
      <c r="AH78" s="8"/>
      <c r="AI78" s="8"/>
      <c r="AL78" s="17"/>
      <c r="BU78" s="17"/>
      <c r="BX78" s="17"/>
    </row>
    <row r="79" spans="1:83" x14ac:dyDescent="0.35">
      <c r="A79" s="10" t="s">
        <v>11</v>
      </c>
      <c r="B79" s="11">
        <f>AVERAGE(B64:B78)</f>
        <v>45.211111111111109</v>
      </c>
      <c r="C79" s="11">
        <f t="shared" ref="C79:K79" si="93">AVERAGE(C64:C78)</f>
        <v>42.74444444444444</v>
      </c>
      <c r="D79" s="11">
        <f t="shared" si="93"/>
        <v>42.155555555555551</v>
      </c>
      <c r="E79" s="11">
        <f t="shared" si="93"/>
        <v>41.43333333333333</v>
      </c>
      <c r="F79" s="11">
        <f t="shared" si="93"/>
        <v>40.75555555555556</v>
      </c>
      <c r="G79" s="11">
        <f t="shared" si="93"/>
        <v>40.133333333333333</v>
      </c>
      <c r="H79" s="11">
        <f t="shared" si="93"/>
        <v>39.544444444444444</v>
      </c>
      <c r="I79" s="11">
        <f t="shared" si="93"/>
        <v>39.37777777777778</v>
      </c>
      <c r="J79" s="11">
        <f t="shared" si="93"/>
        <v>39.088888888888889</v>
      </c>
      <c r="K79" s="11">
        <f t="shared" si="93"/>
        <v>38.844444444444449</v>
      </c>
      <c r="M79" s="11">
        <f>AVERAGE(M64:M78)</f>
        <v>0</v>
      </c>
      <c r="N79" s="11">
        <f t="shared" ref="N79" si="94">AVERAGE(N64:N78)</f>
        <v>-2.4666666666666663</v>
      </c>
      <c r="O79" s="11">
        <f t="shared" ref="O79" si="95">AVERAGE(O64:O78)</f>
        <v>-3.0555555555555549</v>
      </c>
      <c r="P79" s="11">
        <f t="shared" ref="P79" si="96">AVERAGE(P64:P78)</f>
        <v>-3.7777777777777777</v>
      </c>
      <c r="Q79" s="11">
        <f t="shared" ref="Q79" si="97">AVERAGE(Q64:Q78)</f>
        <v>-4.4555555555555548</v>
      </c>
      <c r="R79" s="11">
        <f t="shared" ref="R79" si="98">AVERAGE(R64:R78)</f>
        <v>-5.0777777777777766</v>
      </c>
      <c r="S79" s="11">
        <f t="shared" ref="S79" si="99">AVERAGE(S64:S78)</f>
        <v>-5.6666666666666661</v>
      </c>
      <c r="T79" s="11">
        <f t="shared" ref="T79" si="100">AVERAGE(T64:T78)</f>
        <v>-5.8333333333333321</v>
      </c>
      <c r="U79" s="11">
        <f t="shared" ref="U79" si="101">AVERAGE(U64:U78)</f>
        <v>-6.1222222222222218</v>
      </c>
      <c r="V79" s="11">
        <f t="shared" ref="V79:AA79" si="102">AVERAGE(V64:V78)</f>
        <v>-6.3666666666666654</v>
      </c>
      <c r="W79" s="12"/>
      <c r="X79" s="11">
        <f t="shared" si="102"/>
        <v>45.211111111111109</v>
      </c>
      <c r="Y79" s="11">
        <f t="shared" si="102"/>
        <v>38.844444444444449</v>
      </c>
      <c r="AA79" s="11">
        <f t="shared" si="102"/>
        <v>-6.3666666666666654</v>
      </c>
      <c r="AC79" s="11">
        <f t="shared" ref="AC79" si="103">AVERAGE(AC64:AC78)</f>
        <v>17.329333333333338</v>
      </c>
      <c r="AD79" s="11">
        <f t="shared" ref="AD79" si="104">AVERAGE(AD64:AD78)</f>
        <v>14.104222222222225</v>
      </c>
      <c r="AF79" s="11">
        <f t="shared" ref="AF79" si="105">AVERAGE(AF64:AF78)</f>
        <v>-3.225111111111111</v>
      </c>
      <c r="AH79" s="11">
        <f t="shared" ref="AH79" si="106">AVERAGE(AH64:AH78)</f>
        <v>19.489111111111111</v>
      </c>
      <c r="AI79" s="11">
        <f t="shared" ref="AI79" si="107">AVERAGE(AI64:AI78)</f>
        <v>17.351222222222223</v>
      </c>
      <c r="AK79" s="11">
        <f t="shared" ref="AK79:AM79" si="108">AVERAGE(AK64:AK78)</f>
        <v>-2.1378888888888889</v>
      </c>
      <c r="AL79" s="22"/>
      <c r="AM79" s="25">
        <f t="shared" si="108"/>
        <v>0</v>
      </c>
      <c r="AN79" s="25">
        <f t="shared" ref="AN79" si="109">AVERAGE(AN64:AN78)</f>
        <v>-2.3599999999999981</v>
      </c>
      <c r="AO79" s="25">
        <f t="shared" ref="AO79" si="110">AVERAGE(AO64:AO78)</f>
        <v>-3.3599999999999981</v>
      </c>
      <c r="AP79" s="25">
        <f t="shared" ref="AP79" si="111">AVERAGE(AP64:AP78)</f>
        <v>-4.38</v>
      </c>
      <c r="AQ79" s="25">
        <f t="shared" ref="AQ79" si="112">AVERAGE(AQ64:AQ78)</f>
        <v>-5.3999999999999986</v>
      </c>
      <c r="AR79" s="25">
        <f t="shared" ref="AR79" si="113">AVERAGE(AR64:AR78)</f>
        <v>-6.3999999999999986</v>
      </c>
      <c r="AS79" s="25">
        <f t="shared" ref="AS79" si="114">AVERAGE(AS64:AS78)</f>
        <v>-7.0999999999999988</v>
      </c>
      <c r="AT79" s="25">
        <f t="shared" ref="AT79" si="115">AVERAGE(AT64:AT78)</f>
        <v>-7.4999999999999973</v>
      </c>
      <c r="AU79" s="25">
        <f t="shared" ref="AU79" si="116">AVERAGE(AU64:AU78)</f>
        <v>-7.919999999999999</v>
      </c>
      <c r="AV79" s="25">
        <f t="shared" ref="AV79" si="117">AVERAGE(AV64:AV78)</f>
        <v>-8.18</v>
      </c>
      <c r="AX79" s="25">
        <f t="shared" ref="AX79" si="118">AVERAGE(AX64:AX78)</f>
        <v>-8.18</v>
      </c>
      <c r="AZ79" s="25">
        <f t="shared" ref="AZ79" si="119">AVERAGE(AZ64:AZ78)</f>
        <v>0</v>
      </c>
      <c r="BA79" s="25">
        <f t="shared" ref="BA79" si="120">AVERAGE(BA64:BA78)</f>
        <v>-2.6000000000000014</v>
      </c>
      <c r="BB79" s="25">
        <f t="shared" ref="BB79" si="121">AVERAGE(BB64:BB78)</f>
        <v>-2.6750000000000007</v>
      </c>
      <c r="BC79" s="25">
        <f t="shared" ref="BC79" si="122">AVERAGE(BC64:BC78)</f>
        <v>-3.0250000000000004</v>
      </c>
      <c r="BD79" s="25">
        <f t="shared" ref="BD79" si="123">AVERAGE(BD64:BD78)</f>
        <v>-3.2750000000000004</v>
      </c>
      <c r="BE79" s="25">
        <f t="shared" ref="BE79" si="124">AVERAGE(BE64:BE78)</f>
        <v>-3.4249999999999989</v>
      </c>
      <c r="BF79" s="25">
        <f t="shared" ref="BF79" si="125">AVERAGE(BF64:BF78)</f>
        <v>-3.875</v>
      </c>
      <c r="BG79" s="25">
        <f t="shared" ref="BG79" si="126">AVERAGE(BG64:BG78)</f>
        <v>-3.75</v>
      </c>
      <c r="BH79" s="25">
        <f t="shared" ref="BH79" si="127">AVERAGE(BH64:BH78)</f>
        <v>-3.875</v>
      </c>
      <c r="BI79" s="25">
        <f t="shared" ref="BI79" si="128">AVERAGE(BI64:BI78)</f>
        <v>-4.0999999999999979</v>
      </c>
      <c r="BK79" s="25">
        <f t="shared" ref="BK79" si="129">AVERAGE(BK64:BK78)</f>
        <v>39.599999999999994</v>
      </c>
      <c r="BL79" s="27"/>
      <c r="BM79" s="22"/>
      <c r="BN79" s="22"/>
      <c r="BO79" s="22"/>
      <c r="BP79" s="22"/>
      <c r="BQ79" s="22"/>
      <c r="BS79" s="22"/>
      <c r="BU79" s="19"/>
      <c r="BV79" s="22"/>
      <c r="BX79" s="19"/>
      <c r="BY79" s="22"/>
      <c r="CA79" s="19"/>
      <c r="CC79" s="23"/>
      <c r="CE79" s="19"/>
    </row>
    <row r="80" spans="1:83" x14ac:dyDescent="0.35">
      <c r="A80" s="1" t="s">
        <v>12</v>
      </c>
      <c r="B80" s="9">
        <f>STDEV(B64:B78)/SQRT(COUNT(B64:B78))</f>
        <v>1.8927085562791701</v>
      </c>
      <c r="C80" s="9">
        <f t="shared" ref="C80:K80" si="130">STDEV(C64:C78)/SQRT(COUNT(C64:C78))</f>
        <v>1.9149348053241972</v>
      </c>
      <c r="D80" s="9">
        <f t="shared" si="130"/>
        <v>1.8100883274267112</v>
      </c>
      <c r="E80" s="9">
        <f t="shared" si="130"/>
        <v>1.6964014199999253</v>
      </c>
      <c r="F80" s="9">
        <f t="shared" si="130"/>
        <v>1.5825534141512758</v>
      </c>
      <c r="G80" s="9">
        <f t="shared" si="130"/>
        <v>1.4438567180375801</v>
      </c>
      <c r="H80" s="9">
        <f t="shared" si="130"/>
        <v>1.3734699680322173</v>
      </c>
      <c r="I80" s="9">
        <f t="shared" si="130"/>
        <v>1.2823348689205105</v>
      </c>
      <c r="J80" s="9">
        <f t="shared" si="130"/>
        <v>1.2480478583732768</v>
      </c>
      <c r="K80" s="9">
        <f t="shared" si="130"/>
        <v>1.2080874590202375</v>
      </c>
      <c r="M80" s="9">
        <f>STDEV(M64:M78)/SQRT(COUNT(M64:M78))</f>
        <v>0</v>
      </c>
      <c r="N80" s="9">
        <f t="shared" ref="N80:V80" si="131">STDEV(N64:N78)/SQRT(COUNT(N64:N78))</f>
        <v>0.18782379449307765</v>
      </c>
      <c r="O80" s="9">
        <f t="shared" si="131"/>
        <v>0.21415928074884838</v>
      </c>
      <c r="P80" s="9">
        <f t="shared" si="131"/>
        <v>0.29096476389274389</v>
      </c>
      <c r="Q80" s="9">
        <f t="shared" si="131"/>
        <v>0.45950187737227138</v>
      </c>
      <c r="R80" s="9">
        <f t="shared" si="131"/>
        <v>0.5892032703805713</v>
      </c>
      <c r="S80" s="9">
        <f t="shared" si="131"/>
        <v>0.63705049512054668</v>
      </c>
      <c r="T80" s="9">
        <f t="shared" si="131"/>
        <v>0.69920589878010098</v>
      </c>
      <c r="U80" s="9">
        <f t="shared" si="131"/>
        <v>0.76044171698971852</v>
      </c>
      <c r="V80" s="9">
        <f t="shared" si="131"/>
        <v>0.79337534902746032</v>
      </c>
      <c r="W80" s="9"/>
      <c r="X80" s="9">
        <f t="shared" ref="X80:Y80" si="132">STDEV(X64:X78)/SQRT(COUNT(X64:X78))</f>
        <v>1.8927085562791701</v>
      </c>
      <c r="Y80" s="9">
        <f t="shared" si="132"/>
        <v>1.2080874590202375</v>
      </c>
      <c r="AA80" s="9">
        <f t="shared" ref="AA80" si="133">STDEV(AA64:AA78)/SQRT(COUNT(AA64:AA78))</f>
        <v>0.79337534902746032</v>
      </c>
      <c r="AC80" s="9">
        <f t="shared" ref="AC80:AD80" si="134">STDEV(AC64:AC78)/SQRT(COUNT(AC64:AC78))</f>
        <v>1.184996894041866</v>
      </c>
      <c r="AD80" s="9">
        <f t="shared" si="134"/>
        <v>0.74334980881923673</v>
      </c>
      <c r="AF80" s="9">
        <f t="shared" ref="AF80" si="135">STDEV(AF64:AF78)/SQRT(COUNT(AF64:AF78))</f>
        <v>0.51220209348254431</v>
      </c>
      <c r="AH80" s="9">
        <f t="shared" ref="AH80:AI80" si="136">STDEV(AH64:AH78)/SQRT(COUNT(AH64:AH78))</f>
        <v>0.56989308072373535</v>
      </c>
      <c r="AI80" s="9">
        <f t="shared" si="136"/>
        <v>0.41921102408697375</v>
      </c>
      <c r="AK80" s="9">
        <f t="shared" ref="AK80:AM80" si="137">STDEV(AK64:AK78)/SQRT(COUNT(AK64:AK78))</f>
        <v>0.2760799725343509</v>
      </c>
      <c r="AL80" s="22"/>
      <c r="AM80" s="26">
        <f t="shared" si="137"/>
        <v>0</v>
      </c>
      <c r="AN80" s="26">
        <f t="shared" ref="AN80:AV80" si="138">STDEV(AN64:AN78)/SQRT(COUNT(AN64:AN78))</f>
        <v>0.21817424229271529</v>
      </c>
      <c r="AO80" s="26">
        <f t="shared" si="138"/>
        <v>0.31559467676119035</v>
      </c>
      <c r="AP80" s="26">
        <f t="shared" si="138"/>
        <v>0.29563490998188885</v>
      </c>
      <c r="AQ80" s="26">
        <f t="shared" si="138"/>
        <v>0.48062459362791687</v>
      </c>
      <c r="AR80" s="26">
        <f t="shared" si="138"/>
        <v>0.46904157598234325</v>
      </c>
      <c r="AS80" s="26">
        <f t="shared" si="138"/>
        <v>0.5224940191045242</v>
      </c>
      <c r="AT80" s="26">
        <f t="shared" si="138"/>
        <v>0.39623225512317811</v>
      </c>
      <c r="AU80" s="26">
        <f t="shared" si="138"/>
        <v>0.44654227123532209</v>
      </c>
      <c r="AV80" s="26">
        <f t="shared" si="138"/>
        <v>0.42000000000000115</v>
      </c>
      <c r="AX80" s="26">
        <f t="shared" ref="AX80" si="139">STDEV(AX64:AX78)/SQRT(COUNT(AX64:AX78))</f>
        <v>0.42000000000000115</v>
      </c>
      <c r="AZ80" s="26">
        <f t="shared" ref="AZ80:BI80" si="140">STDEV(AZ64:AZ78)/SQRT(COUNT(AZ64:AZ78))</f>
        <v>0</v>
      </c>
      <c r="BA80" s="26">
        <f t="shared" si="140"/>
        <v>0.3488074922742726</v>
      </c>
      <c r="BB80" s="26">
        <f t="shared" si="140"/>
        <v>0.14930394055973981</v>
      </c>
      <c r="BC80" s="26">
        <f t="shared" si="140"/>
        <v>0.14930394055974031</v>
      </c>
      <c r="BD80" s="26">
        <f t="shared" si="140"/>
        <v>0.21360009363293678</v>
      </c>
      <c r="BE80" s="26">
        <f t="shared" si="140"/>
        <v>0.27801378862686943</v>
      </c>
      <c r="BF80" s="26">
        <f t="shared" si="140"/>
        <v>0.23228933107944066</v>
      </c>
      <c r="BG80" s="26">
        <f t="shared" si="140"/>
        <v>0.25980762113533312</v>
      </c>
      <c r="BH80" s="26">
        <f t="shared" si="140"/>
        <v>0.32755406678389082</v>
      </c>
      <c r="BI80" s="26">
        <f t="shared" si="140"/>
        <v>0.63245553203367566</v>
      </c>
      <c r="BK80" s="26">
        <f t="shared" ref="BK80:BL80" si="141">STDEV(BK64:BK78)/SQRT(COUNT(BK64:BK78))</f>
        <v>1.3038404810405306</v>
      </c>
      <c r="BL80" s="27"/>
      <c r="BM80" s="22"/>
      <c r="BN80" s="22"/>
      <c r="BO80" s="22"/>
      <c r="BP80" s="22"/>
      <c r="BQ80" s="22"/>
      <c r="BS80" s="22"/>
      <c r="BU80" s="19"/>
      <c r="BV80" s="22"/>
      <c r="BX80" s="19"/>
      <c r="BY80" s="22"/>
      <c r="CA80" s="19"/>
      <c r="CC80" s="23"/>
      <c r="CE80" s="19"/>
    </row>
    <row r="81" spans="1:38" x14ac:dyDescent="0.35">
      <c r="B81" s="8"/>
      <c r="C81" s="8"/>
      <c r="D81" s="8"/>
      <c r="E81" s="8"/>
      <c r="F81" s="8"/>
      <c r="G81" s="8"/>
      <c r="H81" s="8"/>
      <c r="I81" s="8"/>
      <c r="J81" s="8"/>
      <c r="AL81" s="17"/>
    </row>
    <row r="82" spans="1:38" x14ac:dyDescent="0.35">
      <c r="A82" s="24" t="s">
        <v>55</v>
      </c>
      <c r="B82" s="8"/>
      <c r="C82" s="8"/>
      <c r="D82" s="8"/>
      <c r="E82" s="8"/>
      <c r="F82" s="8"/>
      <c r="G82" s="8"/>
      <c r="H82" s="8"/>
      <c r="I82" s="8"/>
      <c r="J82" s="8"/>
      <c r="AL82" s="17"/>
    </row>
    <row r="83" spans="1:38" x14ac:dyDescent="0.35">
      <c r="A83" s="24" t="s">
        <v>56</v>
      </c>
      <c r="B83" s="8">
        <f>AVERAGE(B24:B35,B64:B72)</f>
        <v>43.399999999999991</v>
      </c>
      <c r="C83" s="8"/>
      <c r="D83" s="8"/>
      <c r="E83" s="8"/>
      <c r="F83" s="8"/>
      <c r="G83" s="8"/>
      <c r="H83" s="8"/>
      <c r="I83" s="8"/>
      <c r="J83" s="8"/>
      <c r="K83" s="8"/>
      <c r="AL83" s="17"/>
    </row>
    <row r="84" spans="1:38" x14ac:dyDescent="0.35">
      <c r="B84" s="8"/>
      <c r="C84" s="8"/>
      <c r="D84" s="8"/>
      <c r="E84" s="8"/>
      <c r="F84" s="8"/>
      <c r="G84" s="8"/>
      <c r="H84" s="8"/>
      <c r="I84" s="8"/>
      <c r="J84" s="8"/>
      <c r="K84" s="8"/>
      <c r="AL84" s="17"/>
    </row>
    <row r="85" spans="1:38" x14ac:dyDescent="0.35">
      <c r="C85" s="8"/>
      <c r="D85" s="8"/>
      <c r="E85" s="8"/>
      <c r="F85" s="8"/>
      <c r="G85" s="8"/>
      <c r="H85" s="8"/>
      <c r="I85" s="8"/>
      <c r="J85" s="8"/>
      <c r="K85" s="8"/>
    </row>
    <row r="86" spans="1:38" x14ac:dyDescent="0.35">
      <c r="B86" s="8"/>
      <c r="C86" s="8"/>
      <c r="D86" s="8"/>
      <c r="E86" s="8"/>
      <c r="F86" s="8"/>
      <c r="G86" s="8"/>
      <c r="H86" s="8"/>
      <c r="I86" s="8"/>
      <c r="J86" s="8"/>
      <c r="K86" s="8"/>
      <c r="AL86" s="17"/>
    </row>
    <row r="87" spans="1:38" x14ac:dyDescent="0.35">
      <c r="B87" s="8"/>
      <c r="C87" s="8"/>
      <c r="D87" s="8"/>
      <c r="E87" s="8"/>
      <c r="F87" s="8"/>
      <c r="G87" s="8"/>
      <c r="H87" s="8"/>
      <c r="I87" s="8"/>
      <c r="J87" s="8"/>
      <c r="K87" s="8"/>
      <c r="AL87" s="17"/>
    </row>
    <row r="88" spans="1:38" x14ac:dyDescent="0.35">
      <c r="B88" s="8"/>
      <c r="C88" s="8"/>
      <c r="D88" s="8"/>
      <c r="E88" s="8"/>
      <c r="F88" s="8"/>
      <c r="G88" s="8"/>
      <c r="H88" s="8"/>
      <c r="I88" s="8"/>
      <c r="J88" s="8"/>
      <c r="K88" s="8"/>
      <c r="AL88" s="17"/>
    </row>
    <row r="89" spans="1:38" x14ac:dyDescent="0.35">
      <c r="B89" s="8"/>
      <c r="C89" s="8"/>
      <c r="D89" s="8"/>
      <c r="E89" s="8"/>
      <c r="F89" s="8"/>
      <c r="G89" s="8"/>
      <c r="H89" s="8"/>
      <c r="I89" s="8"/>
      <c r="J89" s="8"/>
      <c r="K89" s="8"/>
      <c r="AL89" s="17"/>
    </row>
    <row r="90" spans="1:38" x14ac:dyDescent="0.35">
      <c r="B90" s="8"/>
      <c r="C90" s="8"/>
      <c r="D90" s="8"/>
      <c r="E90" s="8"/>
      <c r="F90" s="8"/>
      <c r="G90" s="8"/>
      <c r="H90" s="8"/>
      <c r="I90" s="8"/>
      <c r="J90" s="8"/>
      <c r="K90" s="8"/>
      <c r="AL90" s="17"/>
    </row>
    <row r="91" spans="1:38" x14ac:dyDescent="0.35">
      <c r="B91" s="8"/>
      <c r="C91" s="8"/>
      <c r="D91" s="8"/>
      <c r="E91" s="8"/>
      <c r="F91" s="8"/>
      <c r="G91" s="8"/>
      <c r="H91" s="8"/>
      <c r="I91" s="8"/>
      <c r="J91" s="8"/>
      <c r="K91" s="8"/>
      <c r="AL91" s="17"/>
    </row>
    <row r="92" spans="1:38" x14ac:dyDescent="0.35">
      <c r="B92" s="8"/>
      <c r="C92" s="8"/>
      <c r="D92" s="8"/>
      <c r="E92" s="8"/>
      <c r="F92" s="8"/>
      <c r="G92" s="8"/>
      <c r="H92" s="8"/>
      <c r="I92" s="8"/>
      <c r="J92" s="8"/>
      <c r="K92" s="8"/>
      <c r="AL92" s="17"/>
    </row>
    <row r="93" spans="1:38" x14ac:dyDescent="0.35">
      <c r="B93" s="8"/>
      <c r="C93" s="8"/>
      <c r="D93" s="8"/>
      <c r="E93" s="8"/>
      <c r="F93" s="8"/>
      <c r="G93" s="8"/>
      <c r="H93" s="8"/>
      <c r="I93" s="8"/>
      <c r="J93" s="8"/>
      <c r="K93" s="8"/>
      <c r="AL93" s="17"/>
    </row>
    <row r="94" spans="1:38" x14ac:dyDescent="0.35">
      <c r="B94" s="8"/>
      <c r="C94" s="8"/>
      <c r="D94" s="8"/>
      <c r="E94" s="8"/>
      <c r="F94" s="8"/>
      <c r="G94" s="8"/>
      <c r="H94" s="8"/>
      <c r="I94" s="8"/>
      <c r="J94" s="8"/>
      <c r="K94" s="8"/>
      <c r="AL94" s="17"/>
    </row>
    <row r="95" spans="1:38" x14ac:dyDescent="0.35">
      <c r="B95" s="8"/>
      <c r="C95" s="8"/>
      <c r="D95" s="8"/>
      <c r="E95" s="8"/>
      <c r="F95" s="8"/>
      <c r="G95" s="8"/>
      <c r="H95" s="8"/>
      <c r="I95" s="8"/>
      <c r="J95" s="8"/>
      <c r="K95" s="8"/>
      <c r="AL95" s="17"/>
    </row>
    <row r="96" spans="1:38" x14ac:dyDescent="0.35">
      <c r="B96" s="8"/>
      <c r="C96" s="8"/>
      <c r="D96" s="8"/>
      <c r="E96" s="8"/>
      <c r="F96" s="8"/>
      <c r="G96" s="8"/>
      <c r="H96" s="8"/>
      <c r="I96" s="8"/>
      <c r="J96" s="8"/>
      <c r="K96" s="8"/>
      <c r="AL96" s="17"/>
    </row>
    <row r="97" spans="2:38" x14ac:dyDescent="0.35">
      <c r="B97" s="8"/>
      <c r="C97" s="8"/>
      <c r="D97" s="8"/>
      <c r="E97" s="8"/>
      <c r="F97" s="8"/>
      <c r="G97" s="8"/>
      <c r="H97" s="8"/>
      <c r="I97" s="8"/>
      <c r="J97" s="8"/>
      <c r="K97" s="8"/>
      <c r="AL97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Ayala, Julio E</dc:creator>
  <cp:lastModifiedBy>Ayala, Julio E</cp:lastModifiedBy>
  <dcterms:created xsi:type="dcterms:W3CDTF">2023-08-31T17:53:23Z</dcterms:created>
  <dcterms:modified xsi:type="dcterms:W3CDTF">2023-09-08T14:47:03Z</dcterms:modified>
</cp:coreProperties>
</file>